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<sst xmlns="http://schemas.openxmlformats.org/spreadsheetml/2006/main" count="167" uniqueCount="131">
  <si>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</si>
  <si>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</si>
  <si>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</si>
  <si>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</si>
  <si>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</si>
  <si>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</si>
  <si>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</si>
  <si>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</si>
  <si>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</si>
  <si>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</si>
  <si>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</si>
  <si>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</si>
  <si>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</si>
  <si>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</si>
  <si>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</si>
  <si>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</si>
  <si>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</si>
  <si>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</si>
  <si>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</si>
  <si>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</si>
  <si>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</si>
  <si>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</si>
  <si>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</si>
  <si>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</si>
  <si>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</si>
  <si>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</si>
  <si>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</si>
  <si>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</si>
  <si>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</si>
  <si>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</si>
  <si>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</si>
  <si>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</si>
  <si>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</si>
  <si>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</si>
  <si>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</si>
  <si>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</si>
  <si>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</si>
  <si>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</si>
  <si>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</si>
  <si>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</si>
  <si>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</si>
  <si>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</si>
  <si>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</si>
  <si>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</si>
  <si>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</si>
  <si>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</si>
  <si>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</si>
  <si>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</si>
  <si>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</si>
  <si>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</si>
  <si>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</si>
  <si>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</si>
  <si>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</si>
  <si>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</si>
  <si>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</si>
  <si>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</si>
  <si>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</si>
  <si>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</si>
  <si>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</si>
  <si>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</si>
  <si>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</si>
  <si>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</si>
  <si>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</si>
  <si>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</si>
  <si>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</si>
  <si>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</si>
  <si>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</si>
  <si>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</si>
  <si>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</si>
  <si>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</si>
  <si>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</si>
  <si>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</si>
  <si>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</si>
  <si>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</si>
  <si>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</si>
  <si>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</si>
  <si>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</si>
  <si>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</si>
  <si>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</si>
  <si>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</si>
  <si>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</si>
  <si>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</si>
  <si>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</si>
  <si>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</si>
  <si>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</si>
  <si>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</si>
  <si>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</si>
  <si>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</si>
  <si>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</si>
  <si>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</si>
  <si>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</si>
  <si>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</si>
  <si>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</si>
  <si>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</si>
  <si>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</si>
  <si>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</si>
  <si>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</si>
  <si>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</si>
  <si>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</si>
  <si>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</si>
  <si>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</si>
  <si>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</si>
  <si>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</si>
  <si>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</si>
  <si>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</si>
  <si>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</si>
  <si>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</si>
  <si>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</si>
  <si>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</si>
  <si>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</si>
  <si>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</si>
  <si>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</si>
  <si>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</si>
  <si>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</si>
  <si>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</si>
  <si>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</si>
  <si>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</si>
  <si>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</si>
  <si>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</si>
  <si>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</si>
  <si>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</si>
  <si>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</si>
  <si>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</si>
  <si>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</si>
  <si>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</si>
  <si>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</si>
  <si>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</si>
  <si>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</si>
  <si>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</si>
  <si>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</si>
  <si>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30-Sep-2021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</si>
</sst>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b/>
      <sz val="15"/>
      <name val="Trebuchet MS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0" fontId="16" fillId="0" borderId="1" xfId="3" applyNumberFormat="1" applyFont="1" applyFill="1" applyBorder="1" applyAlignment="1">
      <alignment horizontal="center" wrapText="1"/>
    </xf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7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8" fillId="0" borderId="2" xfId="1" applyFont="1" applyBorder="1"/>
    <xf numFmtId="164" fontId="18" fillId="0" borderId="4" xfId="0" applyNumberFormat="1" applyFont="1" applyBorder="1"/>
    <xf numFmtId="4" fontId="0" fillId="0" borderId="0" xfId="0" applyNumberFormat="1"/>
    <xf numFmtId="164" fontId="19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3" customWidth="1"/>
    <col min="45" max="62" width="15.42578125" style="3" customWidth="1"/>
    <col min="63" max="63" width="15.140625" style="3" customWidth="1"/>
    <col min="64" max="64" width="9.140625" style="3" customWidth="1"/>
    <col min="65" max="65" width="20" style="43" customWidth="1"/>
    <col min="66" max="16384" width="9.140625" style="3"/>
  </cols>
  <sheetData>
    <row r="1" spans="1:99" s="1" customFormat="1" ht="19.5" customHeight="1" thickBot="1" x14ac:dyDescent="0.35">
      <c r="A1" s="111" t="s">
        <v>75</v>
      </c>
      <c r="B1" s="88" t="s">
        <v>28</v>
      </c>
      <c r="C1" s="102" t="s">
        <v>130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4"/>
      <c r="BL1" s="2"/>
      <c r="BM1" s="81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customHeight="1" thickBot="1" x14ac:dyDescent="0.4">
      <c r="A2" s="112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105" t="s">
        <v>23</v>
      </c>
      <c r="BL2" s="8"/>
      <c r="BM2" s="82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2"/>
      <c r="B3" s="89"/>
      <c r="C3" s="96" t="s">
        <v>119</v>
      </c>
      <c r="D3" s="97"/>
      <c r="E3" s="97"/>
      <c r="F3" s="97"/>
      <c r="G3" s="97"/>
      <c r="H3" s="97"/>
      <c r="I3" s="97"/>
      <c r="J3" s="97"/>
      <c r="K3" s="97"/>
      <c r="L3" s="98"/>
      <c r="M3" s="96" t="s">
        <v>120</v>
      </c>
      <c r="N3" s="97"/>
      <c r="O3" s="97"/>
      <c r="P3" s="97"/>
      <c r="Q3" s="97"/>
      <c r="R3" s="97"/>
      <c r="S3" s="97"/>
      <c r="T3" s="97"/>
      <c r="U3" s="97"/>
      <c r="V3" s="98"/>
      <c r="W3" s="96" t="s">
        <v>119</v>
      </c>
      <c r="X3" s="97"/>
      <c r="Y3" s="97"/>
      <c r="Z3" s="97"/>
      <c r="AA3" s="97"/>
      <c r="AB3" s="97"/>
      <c r="AC3" s="97"/>
      <c r="AD3" s="97"/>
      <c r="AE3" s="97"/>
      <c r="AF3" s="98"/>
      <c r="AG3" s="96" t="s">
        <v>120</v>
      </c>
      <c r="AH3" s="97"/>
      <c r="AI3" s="97"/>
      <c r="AJ3" s="97"/>
      <c r="AK3" s="97"/>
      <c r="AL3" s="97"/>
      <c r="AM3" s="97"/>
      <c r="AN3" s="97"/>
      <c r="AO3" s="97"/>
      <c r="AP3" s="98"/>
      <c r="AQ3" s="96" t="s">
        <v>119</v>
      </c>
      <c r="AR3" s="97"/>
      <c r="AS3" s="97"/>
      <c r="AT3" s="97"/>
      <c r="AU3" s="97"/>
      <c r="AV3" s="97"/>
      <c r="AW3" s="97"/>
      <c r="AX3" s="97"/>
      <c r="AY3" s="97"/>
      <c r="AZ3" s="98"/>
      <c r="BA3" s="96" t="s">
        <v>120</v>
      </c>
      <c r="BB3" s="97"/>
      <c r="BC3" s="97"/>
      <c r="BD3" s="97"/>
      <c r="BE3" s="97"/>
      <c r="BF3" s="97"/>
      <c r="BG3" s="97"/>
      <c r="BH3" s="97"/>
      <c r="BI3" s="97"/>
      <c r="BJ3" s="98"/>
      <c r="BK3" s="106"/>
      <c r="BL3" s="10"/>
      <c r="BM3" s="83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2"/>
      <c r="B4" s="89"/>
      <c r="C4" s="93" t="s">
        <v>34</v>
      </c>
      <c r="D4" s="94"/>
      <c r="E4" s="94"/>
      <c r="F4" s="94"/>
      <c r="G4" s="95"/>
      <c r="H4" s="93" t="s">
        <v>35</v>
      </c>
      <c r="I4" s="94"/>
      <c r="J4" s="94"/>
      <c r="K4" s="94"/>
      <c r="L4" s="95"/>
      <c r="M4" s="93" t="s">
        <v>34</v>
      </c>
      <c r="N4" s="94"/>
      <c r="O4" s="94"/>
      <c r="P4" s="94"/>
      <c r="Q4" s="95"/>
      <c r="R4" s="93" t="s">
        <v>35</v>
      </c>
      <c r="S4" s="94"/>
      <c r="T4" s="94"/>
      <c r="U4" s="94"/>
      <c r="V4" s="95"/>
      <c r="W4" s="93" t="s">
        <v>34</v>
      </c>
      <c r="X4" s="94"/>
      <c r="Y4" s="94"/>
      <c r="Z4" s="94"/>
      <c r="AA4" s="95"/>
      <c r="AB4" s="93" t="s">
        <v>35</v>
      </c>
      <c r="AC4" s="94"/>
      <c r="AD4" s="94"/>
      <c r="AE4" s="94"/>
      <c r="AF4" s="95"/>
      <c r="AG4" s="93" t="s">
        <v>34</v>
      </c>
      <c r="AH4" s="94"/>
      <c r="AI4" s="94"/>
      <c r="AJ4" s="94"/>
      <c r="AK4" s="95"/>
      <c r="AL4" s="93" t="s">
        <v>35</v>
      </c>
      <c r="AM4" s="94"/>
      <c r="AN4" s="94"/>
      <c r="AO4" s="94"/>
      <c r="AP4" s="95"/>
      <c r="AQ4" s="93" t="s">
        <v>34</v>
      </c>
      <c r="AR4" s="94"/>
      <c r="AS4" s="94"/>
      <c r="AT4" s="94"/>
      <c r="AU4" s="95"/>
      <c r="AV4" s="93" t="s">
        <v>35</v>
      </c>
      <c r="AW4" s="94"/>
      <c r="AX4" s="94"/>
      <c r="AY4" s="94"/>
      <c r="AZ4" s="95"/>
      <c r="BA4" s="93" t="s">
        <v>34</v>
      </c>
      <c r="BB4" s="94"/>
      <c r="BC4" s="94"/>
      <c r="BD4" s="94"/>
      <c r="BE4" s="95"/>
      <c r="BF4" s="93" t="s">
        <v>35</v>
      </c>
      <c r="BG4" s="94"/>
      <c r="BH4" s="94"/>
      <c r="BI4" s="94"/>
      <c r="BJ4" s="95"/>
      <c r="BK4" s="106"/>
      <c r="BL4" s="10"/>
      <c r="BM4" s="83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customHeight="1" x14ac:dyDescent="0.35">
      <c r="A5" s="112"/>
      <c r="B5" s="89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67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5"/>
      <c r="BM5" s="84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</row>
    <row r="7" spans="1:99" x14ac:dyDescent="0.2">
      <c r="A7" s="15" t="s">
        <v>76</v>
      </c>
      <c r="B7" s="18" t="s">
        <v>12</v>
      </c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</row>
    <row r="8" spans="1:99" x14ac:dyDescent="0.2">
      <c r="A8" s="15"/>
      <c r="B8" s="28" t="s">
        <v>101</v>
      </c>
      <c r="C8" s="34">
        <v>0</v>
      </c>
      <c r="D8" s="34">
        <v>120.97286224919978</v>
      </c>
      <c r="E8" s="34">
        <v>0</v>
      </c>
      <c r="F8" s="34">
        <v>0</v>
      </c>
      <c r="G8" s="34">
        <v>0</v>
      </c>
      <c r="H8" s="34">
        <v>7.1982994166654075</v>
      </c>
      <c r="I8" s="34">
        <v>211.21758345316508</v>
      </c>
      <c r="J8" s="34">
        <v>46.22520133546611</v>
      </c>
      <c r="K8" s="34">
        <v>0</v>
      </c>
      <c r="L8" s="34">
        <v>71.886103030357731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4.3817708805330033</v>
      </c>
      <c r="S8" s="34">
        <v>1.6479056562664001</v>
      </c>
      <c r="T8" s="34">
        <v>51.286171518932903</v>
      </c>
      <c r="U8" s="34">
        <v>0</v>
      </c>
      <c r="V8" s="34">
        <v>8.450628545463001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2.5398862388912971</v>
      </c>
      <c r="AC8" s="34">
        <v>240.73983592502981</v>
      </c>
      <c r="AD8" s="34">
        <v>9.9038752492661981</v>
      </c>
      <c r="AE8" s="34">
        <v>0</v>
      </c>
      <c r="AF8" s="34">
        <v>49.139320962789995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2.3560151802225993</v>
      </c>
      <c r="AM8" s="34">
        <v>52.670294524598503</v>
      </c>
      <c r="AN8" s="34">
        <v>95.591149766599017</v>
      </c>
      <c r="AO8" s="34">
        <v>0</v>
      </c>
      <c r="AP8" s="34">
        <v>27.472421126525205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8.0048464721089978</v>
      </c>
      <c r="AW8" s="34">
        <v>10.512879630731801</v>
      </c>
      <c r="AX8" s="34">
        <v>0.29346563543329995</v>
      </c>
      <c r="AY8" s="34">
        <v>0</v>
      </c>
      <c r="AZ8" s="34">
        <v>28.541564791060001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2.0027991312560971</v>
      </c>
      <c r="BG8" s="34">
        <v>0.15892627139969998</v>
      </c>
      <c r="BH8" s="34">
        <v>0.80629420216659997</v>
      </c>
      <c r="BI8" s="34">
        <v>0</v>
      </c>
      <c r="BJ8" s="34">
        <v>3.1843773752313984</v>
      </c>
      <c r="BK8" s="35">
        <f>SUM(C8:BJ8)</f>
        <v>1057.18447856936</v>
      </c>
      <c r="BL8" s="79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120.97286224919978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7.1982994166654075</v>
      </c>
      <c r="I9" s="61">
        <f t="shared" si="0"/>
        <v>211.21758345316508</v>
      </c>
      <c r="J9" s="61">
        <f t="shared" si="0"/>
        <v>46.22520133546611</v>
      </c>
      <c r="K9" s="61">
        <f t="shared" si="0"/>
        <v>0</v>
      </c>
      <c r="L9" s="61">
        <f t="shared" si="0"/>
        <v>71.886103030357731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4.3817708805330033</v>
      </c>
      <c r="S9" s="61">
        <f t="shared" si="0"/>
        <v>1.6479056562664001</v>
      </c>
      <c r="T9" s="61">
        <f t="shared" si="0"/>
        <v>51.286171518932903</v>
      </c>
      <c r="U9" s="61">
        <f t="shared" si="0"/>
        <v>0</v>
      </c>
      <c r="V9" s="61">
        <f t="shared" si="0"/>
        <v>8.450628545463001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2.5398862388912971</v>
      </c>
      <c r="AC9" s="61">
        <f t="shared" si="0"/>
        <v>240.73983592502981</v>
      </c>
      <c r="AD9" s="61">
        <f t="shared" si="0"/>
        <v>9.9038752492661981</v>
      </c>
      <c r="AE9" s="61">
        <f t="shared" si="0"/>
        <v>0</v>
      </c>
      <c r="AF9" s="61">
        <f t="shared" si="0"/>
        <v>49.139320962789995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2.3560151802225993</v>
      </c>
      <c r="AM9" s="61">
        <f t="shared" si="0"/>
        <v>52.670294524598503</v>
      </c>
      <c r="AN9" s="61">
        <f t="shared" si="0"/>
        <v>95.591149766599017</v>
      </c>
      <c r="AO9" s="61">
        <f t="shared" si="0"/>
        <v>0</v>
      </c>
      <c r="AP9" s="61">
        <f t="shared" si="0"/>
        <v>27.472421126525205</v>
      </c>
      <c r="AQ9" s="32">
        <f t="shared" si="0"/>
        <v>0</v>
      </c>
      <c r="AR9" s="68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8.0048464721089978</v>
      </c>
      <c r="AW9" s="61">
        <f>(SUM(AW8))</f>
        <v>10.512879630731801</v>
      </c>
      <c r="AX9" s="61">
        <f t="shared" si="0"/>
        <v>0.29346563543329995</v>
      </c>
      <c r="AY9" s="61">
        <f t="shared" si="0"/>
        <v>0</v>
      </c>
      <c r="AZ9" s="61">
        <f t="shared" si="0"/>
        <v>28.541564791060001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2.0027991312560971</v>
      </c>
      <c r="BG9" s="61">
        <f t="shared" si="0"/>
        <v>0.15892627139969998</v>
      </c>
      <c r="BH9" s="61">
        <f t="shared" si="0"/>
        <v>0.80629420216659997</v>
      </c>
      <c r="BI9" s="61">
        <f t="shared" si="0"/>
        <v>0</v>
      </c>
      <c r="BJ9" s="61">
        <f t="shared" si="0"/>
        <v>3.1843773752313984</v>
      </c>
      <c r="BK9" s="62">
        <f>SUM(BK8)</f>
        <v>1057.18447856936</v>
      </c>
    </row>
    <row r="10" spans="1:99" x14ac:dyDescent="0.2">
      <c r="A10" s="15" t="s">
        <v>77</v>
      </c>
      <c r="B10" s="19" t="s">
        <v>3</v>
      </c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</row>
    <row r="11" spans="1:99" x14ac:dyDescent="0.2">
      <c r="A11" s="15"/>
      <c r="B11" s="28" t="s">
        <v>102</v>
      </c>
      <c r="C11" s="34">
        <v>0</v>
      </c>
      <c r="D11" s="34">
        <v>6.1797998254666009</v>
      </c>
      <c r="E11" s="34">
        <v>0</v>
      </c>
      <c r="F11" s="34">
        <v>0</v>
      </c>
      <c r="G11" s="34">
        <v>0</v>
      </c>
      <c r="H11" s="34">
        <v>0.22879103339899992</v>
      </c>
      <c r="I11" s="34">
        <v>5.91185259666E-2</v>
      </c>
      <c r="J11" s="34">
        <v>0.83822466379999994</v>
      </c>
      <c r="K11" s="34">
        <v>0</v>
      </c>
      <c r="L11" s="34">
        <v>5.1798358991332005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0.17544377006560005</v>
      </c>
      <c r="S11" s="34">
        <v>1.2114752600000001E-2</v>
      </c>
      <c r="T11" s="34">
        <v>0.25245271349999998</v>
      </c>
      <c r="U11" s="34">
        <v>0</v>
      </c>
      <c r="V11" s="34">
        <v>0.28239579803319997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0.71263955246189981</v>
      </c>
      <c r="AC11" s="34">
        <v>3.3340126193664998</v>
      </c>
      <c r="AD11" s="34">
        <v>0</v>
      </c>
      <c r="AE11" s="34">
        <v>0</v>
      </c>
      <c r="AF11" s="34">
        <v>4.4245881869991992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0.66901038446189987</v>
      </c>
      <c r="AM11" s="34">
        <v>0.1518243601</v>
      </c>
      <c r="AN11" s="34">
        <v>0</v>
      </c>
      <c r="AO11" s="34">
        <v>0</v>
      </c>
      <c r="AP11" s="34">
        <v>0.69630543409970003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0.65802836883139992</v>
      </c>
      <c r="AW11" s="34">
        <v>0.28277847933319999</v>
      </c>
      <c r="AX11" s="34">
        <v>0</v>
      </c>
      <c r="AY11" s="34">
        <v>0</v>
      </c>
      <c r="AZ11" s="34">
        <v>0.90928616459939993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0.21545522766589995</v>
      </c>
      <c r="BG11" s="34">
        <v>8.7156339999999999E-3</v>
      </c>
      <c r="BH11" s="34">
        <v>0</v>
      </c>
      <c r="BI11" s="34">
        <v>0</v>
      </c>
      <c r="BJ11" s="34">
        <v>0.1152134571332</v>
      </c>
      <c r="BK11" s="35">
        <f>SUM(C11:BJ11)</f>
        <v>25.3860348510165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6.1797998254666009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0.22879103339899992</v>
      </c>
      <c r="I12" s="61">
        <f t="shared" si="1"/>
        <v>5.91185259666E-2</v>
      </c>
      <c r="J12" s="61">
        <f t="shared" si="1"/>
        <v>0.83822466379999994</v>
      </c>
      <c r="K12" s="61">
        <f t="shared" si="1"/>
        <v>0</v>
      </c>
      <c r="L12" s="61">
        <f t="shared" si="1"/>
        <v>5.1798358991332005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0.17544377006560005</v>
      </c>
      <c r="S12" s="61">
        <f t="shared" si="1"/>
        <v>1.2114752600000001E-2</v>
      </c>
      <c r="T12" s="61">
        <f t="shared" si="1"/>
        <v>0.25245271349999998</v>
      </c>
      <c r="U12" s="61">
        <f t="shared" si="1"/>
        <v>0</v>
      </c>
      <c r="V12" s="61">
        <f t="shared" si="1"/>
        <v>0.28239579803319997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0.71263955246189981</v>
      </c>
      <c r="AC12" s="61">
        <f t="shared" si="1"/>
        <v>3.3340126193664998</v>
      </c>
      <c r="AD12" s="61">
        <f t="shared" si="1"/>
        <v>0</v>
      </c>
      <c r="AE12" s="61">
        <f t="shared" si="1"/>
        <v>0</v>
      </c>
      <c r="AF12" s="61">
        <f t="shared" si="1"/>
        <v>4.4245881869991992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0.66901038446189987</v>
      </c>
      <c r="AM12" s="61">
        <f t="shared" si="1"/>
        <v>0.1518243601</v>
      </c>
      <c r="AN12" s="61">
        <f t="shared" si="1"/>
        <v>0</v>
      </c>
      <c r="AO12" s="61">
        <f t="shared" si="1"/>
        <v>0</v>
      </c>
      <c r="AP12" s="61">
        <f t="shared" si="1"/>
        <v>0.69630543409970003</v>
      </c>
      <c r="AQ12" s="32">
        <f t="shared" si="1"/>
        <v>0</v>
      </c>
      <c r="AR12" s="68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0.65802836883139992</v>
      </c>
      <c r="AW12" s="61">
        <f>(SUM(AW11))</f>
        <v>0.28277847933319999</v>
      </c>
      <c r="AX12" s="61">
        <f t="shared" si="1"/>
        <v>0</v>
      </c>
      <c r="AY12" s="61">
        <f t="shared" si="1"/>
        <v>0</v>
      </c>
      <c r="AZ12" s="61">
        <f t="shared" si="1"/>
        <v>0.90928616459939993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0.21545522766589995</v>
      </c>
      <c r="BG12" s="61">
        <f t="shared" si="1"/>
        <v>8.7156339999999999E-3</v>
      </c>
      <c r="BH12" s="61">
        <f t="shared" si="1"/>
        <v>0</v>
      </c>
      <c r="BI12" s="61">
        <f t="shared" si="1"/>
        <v>0</v>
      </c>
      <c r="BJ12" s="61">
        <f t="shared" si="1"/>
        <v>0.1152134571332</v>
      </c>
      <c r="BK12" s="64">
        <f>SUM(BK11)</f>
        <v>25.3860348510165</v>
      </c>
    </row>
    <row r="13" spans="1:99" x14ac:dyDescent="0.2">
      <c r="A13" s="15" t="s">
        <v>78</v>
      </c>
      <c r="B13" s="19" t="s">
        <v>10</v>
      </c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9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8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9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8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1:65" x14ac:dyDescent="0.2">
      <c r="A23" s="15"/>
      <c r="B23" s="28" t="s">
        <v>103</v>
      </c>
      <c r="C23" s="34">
        <v>0</v>
      </c>
      <c r="D23" s="34">
        <v>5.9484661401998995</v>
      </c>
      <c r="E23" s="34">
        <v>0</v>
      </c>
      <c r="F23" s="34">
        <v>0</v>
      </c>
      <c r="G23" s="34">
        <v>0</v>
      </c>
      <c r="H23" s="34">
        <v>0.35442418523140001</v>
      </c>
      <c r="I23" s="34">
        <v>1.5092714699999999E-2</v>
      </c>
      <c r="J23" s="34">
        <v>0</v>
      </c>
      <c r="K23" s="34">
        <v>0</v>
      </c>
      <c r="L23" s="34">
        <v>5.1577217299900002E-2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0.32456609053160007</v>
      </c>
      <c r="S23" s="34">
        <v>1.9148127599899999E-2</v>
      </c>
      <c r="T23" s="34">
        <v>0.70517305130000008</v>
      </c>
      <c r="U23" s="34">
        <v>0</v>
      </c>
      <c r="V23" s="34">
        <v>0.25152842219979998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2.0847313200948974</v>
      </c>
      <c r="AC23" s="34">
        <v>5.2135818913997998</v>
      </c>
      <c r="AD23" s="34">
        <v>0</v>
      </c>
      <c r="AE23" s="34">
        <v>0</v>
      </c>
      <c r="AF23" s="34">
        <v>2.7547260565325002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1.3448226777279</v>
      </c>
      <c r="AM23" s="34">
        <v>0.30399317646649998</v>
      </c>
      <c r="AN23" s="34">
        <v>8.858895E-2</v>
      </c>
      <c r="AO23" s="34">
        <v>0</v>
      </c>
      <c r="AP23" s="34">
        <v>1.6519419142995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1.7617829825607998</v>
      </c>
      <c r="AW23" s="34">
        <v>0.85579760876650002</v>
      </c>
      <c r="AX23" s="34">
        <v>0.33786302370000004</v>
      </c>
      <c r="AY23" s="34">
        <v>0</v>
      </c>
      <c r="AZ23" s="34">
        <v>1.3823053245329002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0.27443734299840006</v>
      </c>
      <c r="BG23" s="34">
        <v>0.29284150240000001</v>
      </c>
      <c r="BH23" s="34">
        <v>0</v>
      </c>
      <c r="BI23" s="34">
        <v>0</v>
      </c>
      <c r="BJ23" s="34">
        <v>3.4570315666600002E-2</v>
      </c>
      <c r="BK23" s="35">
        <f>SUM(C23:BJ23)</f>
        <v>26.051960036208794</v>
      </c>
    </row>
    <row r="24" spans="1:65" x14ac:dyDescent="0.2">
      <c r="A24" s="15"/>
      <c r="B24" s="28" t="s">
        <v>114</v>
      </c>
      <c r="C24" s="34">
        <v>0</v>
      </c>
      <c r="D24" s="34">
        <v>0.6692165182666</v>
      </c>
      <c r="E24" s="34">
        <v>0</v>
      </c>
      <c r="F24" s="34">
        <v>0</v>
      </c>
      <c r="G24" s="34">
        <v>0</v>
      </c>
      <c r="H24" s="34">
        <v>0.18309645149919992</v>
      </c>
      <c r="I24" s="34">
        <v>9.9899461266600015E-2</v>
      </c>
      <c r="J24" s="34">
        <v>0.87088613949999993</v>
      </c>
      <c r="K24" s="34">
        <v>0</v>
      </c>
      <c r="L24" s="34">
        <v>8.2186291819328012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0.10016393426600001</v>
      </c>
      <c r="S24" s="34">
        <v>8.1479037333000003E-3</v>
      </c>
      <c r="T24" s="34">
        <v>0</v>
      </c>
      <c r="U24" s="34">
        <v>0</v>
      </c>
      <c r="V24" s="34">
        <v>3.3364336133200001E-2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0.94903994689580018</v>
      </c>
      <c r="AC24" s="34">
        <v>0.2145573751332</v>
      </c>
      <c r="AD24" s="34">
        <v>0</v>
      </c>
      <c r="AE24" s="34">
        <v>0</v>
      </c>
      <c r="AF24" s="34">
        <v>3.0303483152321009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1.3287029991261998</v>
      </c>
      <c r="AM24" s="34">
        <v>6.3692612420331001</v>
      </c>
      <c r="AN24" s="34">
        <v>7.5018772064665997</v>
      </c>
      <c r="AO24" s="34">
        <v>0</v>
      </c>
      <c r="AP24" s="34">
        <v>1.7179821282319998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0.88303586532820055</v>
      </c>
      <c r="AW24" s="34">
        <v>5.7119503860329992</v>
      </c>
      <c r="AX24" s="34">
        <v>0</v>
      </c>
      <c r="AY24" s="34">
        <v>0</v>
      </c>
      <c r="AZ24" s="34">
        <v>2.5081971113659001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0.2008650450982</v>
      </c>
      <c r="BG24" s="34">
        <v>3.9696840833300003E-2</v>
      </c>
      <c r="BH24" s="34">
        <v>1.3254671532333</v>
      </c>
      <c r="BI24" s="34">
        <v>0</v>
      </c>
      <c r="BJ24" s="34">
        <v>0.41585558199979999</v>
      </c>
      <c r="BK24" s="35">
        <f>SUM(C24:BJ24)</f>
        <v>42.3802411236084</v>
      </c>
    </row>
    <row r="25" spans="1:65" x14ac:dyDescent="0.2">
      <c r="A25" s="15"/>
      <c r="B25" s="28" t="s">
        <v>104</v>
      </c>
      <c r="C25" s="34">
        <v>0</v>
      </c>
      <c r="D25" s="34">
        <v>3.5787924167999003</v>
      </c>
      <c r="E25" s="34">
        <v>0</v>
      </c>
      <c r="F25" s="34">
        <v>0</v>
      </c>
      <c r="G25" s="34">
        <v>0</v>
      </c>
      <c r="H25" s="34">
        <v>0.28908794919830005</v>
      </c>
      <c r="I25" s="34">
        <v>6.0974900000000005E-3</v>
      </c>
      <c r="J25" s="34">
        <v>0</v>
      </c>
      <c r="K25" s="34">
        <v>0</v>
      </c>
      <c r="L25" s="34">
        <v>1.7334734453995999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0.23286686453200003</v>
      </c>
      <c r="S25" s="34">
        <v>0</v>
      </c>
      <c r="T25" s="34">
        <v>0</v>
      </c>
      <c r="U25" s="34">
        <v>0</v>
      </c>
      <c r="V25" s="34">
        <v>0.1051977583333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0.34334662849859998</v>
      </c>
      <c r="AC25" s="34">
        <v>3.6681689999999999E-4</v>
      </c>
      <c r="AD25" s="34">
        <v>0</v>
      </c>
      <c r="AE25" s="34">
        <v>0</v>
      </c>
      <c r="AF25" s="34">
        <v>4.5861868014658986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0.30641499446549997</v>
      </c>
      <c r="AM25" s="34">
        <v>0.1325812720666</v>
      </c>
      <c r="AN25" s="34">
        <v>0</v>
      </c>
      <c r="AO25" s="34">
        <v>0</v>
      </c>
      <c r="AP25" s="34">
        <v>1.5164854785992001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1.0871896109635999</v>
      </c>
      <c r="AW25" s="34">
        <v>7.2160789421666003</v>
      </c>
      <c r="AX25" s="34">
        <v>0</v>
      </c>
      <c r="AY25" s="34">
        <v>0</v>
      </c>
      <c r="AZ25" s="34">
        <v>3.1710213522661999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0.13593978686559999</v>
      </c>
      <c r="BG25" s="34">
        <v>0.81226817613329994</v>
      </c>
      <c r="BH25" s="34">
        <v>0</v>
      </c>
      <c r="BI25" s="34">
        <v>0</v>
      </c>
      <c r="BJ25" s="34">
        <v>0.67927776916650007</v>
      </c>
      <c r="BK25" s="35">
        <f>SUM(C25:BJ25)</f>
        <v>25.932673553820702</v>
      </c>
    </row>
    <row r="26" spans="1:65" x14ac:dyDescent="0.2">
      <c r="A26" s="15"/>
      <c r="B26" s="28" t="s">
        <v>105</v>
      </c>
      <c r="C26" s="34">
        <v>0</v>
      </c>
      <c r="D26" s="34">
        <v>72.873431351266504</v>
      </c>
      <c r="E26" s="34">
        <v>0</v>
      </c>
      <c r="F26" s="34">
        <v>0</v>
      </c>
      <c r="G26" s="34">
        <v>0</v>
      </c>
      <c r="H26" s="34">
        <v>0.90913887099419977</v>
      </c>
      <c r="I26" s="34">
        <v>7.5820755955327011</v>
      </c>
      <c r="J26" s="34">
        <v>16.258475832433103</v>
      </c>
      <c r="K26" s="34">
        <v>0</v>
      </c>
      <c r="L26" s="34">
        <v>18.35394572529761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1.4801427821266999</v>
      </c>
      <c r="S26" s="34">
        <v>0.42919346776639999</v>
      </c>
      <c r="T26" s="34">
        <v>14.381962912599802</v>
      </c>
      <c r="U26" s="34">
        <v>0</v>
      </c>
      <c r="V26" s="34">
        <v>2.4927249630657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2.757115939058298</v>
      </c>
      <c r="AC26" s="34">
        <v>24.071048743298803</v>
      </c>
      <c r="AD26" s="34">
        <v>3.2849317837998</v>
      </c>
      <c r="AE26" s="34">
        <v>0</v>
      </c>
      <c r="AF26" s="34">
        <v>47.71775353072583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3.1574208320226003</v>
      </c>
      <c r="AM26" s="34">
        <v>7.5138317855994012</v>
      </c>
      <c r="AN26" s="34">
        <v>19.851650694166</v>
      </c>
      <c r="AO26" s="34">
        <v>0</v>
      </c>
      <c r="AP26" s="34">
        <v>22.985508362325795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3.2905617072204985</v>
      </c>
      <c r="AW26" s="34">
        <v>28.392170924231383</v>
      </c>
      <c r="AX26" s="34">
        <v>3.0169043504999999</v>
      </c>
      <c r="AY26" s="34">
        <v>0</v>
      </c>
      <c r="AZ26" s="34">
        <v>24.871181258961393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1.1328422919268994</v>
      </c>
      <c r="BG26" s="34">
        <v>0.48601841363279996</v>
      </c>
      <c r="BH26" s="34">
        <v>4.6503156639665999</v>
      </c>
      <c r="BI26" s="34">
        <v>0</v>
      </c>
      <c r="BJ26" s="34">
        <v>3.2052222417653016</v>
      </c>
      <c r="BK26" s="35">
        <f>SUM(C26:BJ26)</f>
        <v>335.1455700242841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83.069906426532896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1.7357474569230997</v>
      </c>
      <c r="I27" s="61">
        <f t="shared" si="7"/>
        <v>7.7031652614993007</v>
      </c>
      <c r="J27" s="61">
        <f t="shared" si="7"/>
        <v>17.129361971933104</v>
      </c>
      <c r="K27" s="61">
        <f t="shared" si="7"/>
        <v>0</v>
      </c>
      <c r="L27" s="61">
        <f t="shared" si="7"/>
        <v>28.357625569929912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2.1377396714563002</v>
      </c>
      <c r="S27" s="61">
        <f t="shared" si="7"/>
        <v>0.45648949909960002</v>
      </c>
      <c r="T27" s="61">
        <f t="shared" si="7"/>
        <v>15.087135963899801</v>
      </c>
      <c r="U27" s="61">
        <f t="shared" si="7"/>
        <v>0</v>
      </c>
      <c r="V27" s="61">
        <f t="shared" si="7"/>
        <v>2.8828154797319998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6.1342338345475955</v>
      </c>
      <c r="AC27" s="61">
        <f t="shared" si="7"/>
        <v>29.499554826731803</v>
      </c>
      <c r="AD27" s="61">
        <f t="shared" si="7"/>
        <v>3.2849317837998</v>
      </c>
      <c r="AE27" s="61">
        <f t="shared" si="7"/>
        <v>0</v>
      </c>
      <c r="AF27" s="61">
        <f t="shared" si="7"/>
        <v>58.08901470395633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6.1373615033422002</v>
      </c>
      <c r="AM27" s="61">
        <f t="shared" si="7"/>
        <v>14.319667476165602</v>
      </c>
      <c r="AN27" s="61">
        <f t="shared" si="7"/>
        <v>27.442116850632601</v>
      </c>
      <c r="AO27" s="61">
        <f t="shared" si="7"/>
        <v>0</v>
      </c>
      <c r="AP27" s="61">
        <f t="shared" si="7"/>
        <v>27.871917883456497</v>
      </c>
      <c r="AQ27" s="32">
        <f t="shared" si="7"/>
        <v>0</v>
      </c>
      <c r="AR27" s="68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7.0225701660730984</v>
      </c>
      <c r="AW27" s="61">
        <f t="shared" si="7"/>
        <v>42.175997861197487</v>
      </c>
      <c r="AX27" s="61">
        <f t="shared" si="7"/>
        <v>3.3547673742000002</v>
      </c>
      <c r="AY27" s="61">
        <f t="shared" si="7"/>
        <v>0</v>
      </c>
      <c r="AZ27" s="61">
        <f t="shared" si="7"/>
        <v>31.932705047126394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1.7440844668890996</v>
      </c>
      <c r="BG27" s="61">
        <f t="shared" si="7"/>
        <v>1.6308249329994</v>
      </c>
      <c r="BH27" s="61">
        <f t="shared" si="7"/>
        <v>5.9757828171998995</v>
      </c>
      <c r="BI27" s="61">
        <f t="shared" si="7"/>
        <v>0</v>
      </c>
      <c r="BJ27" s="61">
        <f t="shared" si="7"/>
        <v>4.3349259085982013</v>
      </c>
      <c r="BK27" s="32">
        <f>SUM(BK23:BK26)</f>
        <v>429.510444737922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210.22256850119928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9.162837906987507</v>
      </c>
      <c r="I28" s="61">
        <f t="shared" si="8"/>
        <v>218.97986724063097</v>
      </c>
      <c r="J28" s="61">
        <f t="shared" si="8"/>
        <v>64.192787971199209</v>
      </c>
      <c r="K28" s="61">
        <f t="shared" si="8"/>
        <v>0</v>
      </c>
      <c r="L28" s="61">
        <f t="shared" si="8"/>
        <v>105.42356449942083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6.6949543220549037</v>
      </c>
      <c r="S28" s="61">
        <f t="shared" si="8"/>
        <v>2.1165099079659999</v>
      </c>
      <c r="T28" s="61">
        <f t="shared" si="8"/>
        <v>66.625760196332706</v>
      </c>
      <c r="U28" s="61">
        <f t="shared" si="8"/>
        <v>0</v>
      </c>
      <c r="V28" s="61">
        <f t="shared" si="8"/>
        <v>11.6158398232282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9.3867596259007922</v>
      </c>
      <c r="AC28" s="61">
        <f t="shared" si="8"/>
        <v>273.57340337112811</v>
      </c>
      <c r="AD28" s="61">
        <f t="shared" si="8"/>
        <v>13.188807033065999</v>
      </c>
      <c r="AE28" s="61">
        <f t="shared" si="8"/>
        <v>0</v>
      </c>
      <c r="AF28" s="61">
        <f t="shared" si="8"/>
        <v>111.65292385374553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9.1623870680266997</v>
      </c>
      <c r="AM28" s="61">
        <f t="shared" si="9"/>
        <v>67.141786360864103</v>
      </c>
      <c r="AN28" s="61">
        <f t="shared" si="9"/>
        <v>123.03326661723162</v>
      </c>
      <c r="AO28" s="61">
        <f t="shared" si="9"/>
        <v>0</v>
      </c>
      <c r="AP28" s="61">
        <f t="shared" si="9"/>
        <v>56.040644444081401</v>
      </c>
      <c r="AQ28" s="32">
        <f t="shared" si="9"/>
        <v>0</v>
      </c>
      <c r="AR28" s="68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15.685445007013495</v>
      </c>
      <c r="AW28" s="61">
        <f t="shared" si="9"/>
        <v>52.971655971262486</v>
      </c>
      <c r="AX28" s="61">
        <f t="shared" si="9"/>
        <v>3.6482330096333002</v>
      </c>
      <c r="AY28" s="61">
        <f t="shared" si="9"/>
        <v>0</v>
      </c>
      <c r="AZ28" s="61">
        <f t="shared" si="9"/>
        <v>61.383556002785795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3.9623388258110968</v>
      </c>
      <c r="BG28" s="61">
        <f t="shared" si="9"/>
        <v>1.7984668383991</v>
      </c>
      <c r="BH28" s="61">
        <f t="shared" si="9"/>
        <v>6.7820770193664996</v>
      </c>
      <c r="BI28" s="61">
        <f t="shared" si="9"/>
        <v>0</v>
      </c>
      <c r="BJ28" s="61">
        <f t="shared" si="9"/>
        <v>7.6345167409628001</v>
      </c>
      <c r="BK28" s="32">
        <f t="shared" si="9"/>
        <v>1512.0809581582985</v>
      </c>
    </row>
    <row r="29" spans="1:65" ht="3.75" customHeight="1" x14ac:dyDescent="0.2">
      <c r="A29" s="15"/>
      <c r="B29" s="2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1:65" x14ac:dyDescent="0.2">
      <c r="A30" s="15" t="s">
        <v>1</v>
      </c>
      <c r="B30" s="18" t="s">
        <v>7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1:65" s="4" customFormat="1" x14ac:dyDescent="0.2">
      <c r="A31" s="15" t="s">
        <v>76</v>
      </c>
      <c r="B31" s="19" t="s">
        <v>2</v>
      </c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1.0780544134665999</v>
      </c>
      <c r="E32" s="34">
        <v>0</v>
      </c>
      <c r="F32" s="34">
        <v>0</v>
      </c>
      <c r="G32" s="34">
        <v>0</v>
      </c>
      <c r="H32" s="34">
        <v>18.612431883724792</v>
      </c>
      <c r="I32" s="34">
        <v>0.56268949569859983</v>
      </c>
      <c r="J32" s="34">
        <v>0</v>
      </c>
      <c r="K32" s="34">
        <v>0</v>
      </c>
      <c r="L32" s="34">
        <v>2.6025079428978004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13.525484392132501</v>
      </c>
      <c r="S32" s="34">
        <v>0.80820451536580018</v>
      </c>
      <c r="T32" s="34">
        <v>0</v>
      </c>
      <c r="U32" s="34">
        <v>0</v>
      </c>
      <c r="V32" s="34">
        <v>0.79692488476560008</v>
      </c>
      <c r="W32" s="34">
        <v>0</v>
      </c>
      <c r="X32" s="34">
        <v>5.1664033300000004E-5</v>
      </c>
      <c r="Y32" s="34">
        <v>0</v>
      </c>
      <c r="Z32" s="34">
        <v>0</v>
      </c>
      <c r="AA32" s="34">
        <v>0</v>
      </c>
      <c r="AB32" s="34">
        <v>82.054837598583831</v>
      </c>
      <c r="AC32" s="34">
        <v>3.2250856863621977</v>
      </c>
      <c r="AD32" s="34">
        <v>0</v>
      </c>
      <c r="AE32" s="34">
        <v>0</v>
      </c>
      <c r="AF32" s="34">
        <v>16.887867815590003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78.340202892206975</v>
      </c>
      <c r="AM32" s="34">
        <v>1.7927133815637002</v>
      </c>
      <c r="AN32" s="34">
        <v>0</v>
      </c>
      <c r="AO32" s="34">
        <v>0</v>
      </c>
      <c r="AP32" s="34">
        <v>9.4849637234268034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213.64302891624385</v>
      </c>
      <c r="AW32" s="34">
        <v>16.786082691116597</v>
      </c>
      <c r="AX32" s="34">
        <v>0</v>
      </c>
      <c r="AY32" s="34">
        <v>0</v>
      </c>
      <c r="AZ32" s="34">
        <v>38.20759559548717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46.82544260583942</v>
      </c>
      <c r="BG32" s="34">
        <v>1.3836445983973999</v>
      </c>
      <c r="BH32" s="34">
        <v>0</v>
      </c>
      <c r="BI32" s="34">
        <v>0</v>
      </c>
      <c r="BJ32" s="34">
        <v>3.8742592705642993</v>
      </c>
      <c r="BK32" s="41">
        <f>SUM(C32:BJ32)</f>
        <v>550.49207396746715</v>
      </c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1.0780544134665999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18.612431883724792</v>
      </c>
      <c r="I33" s="61">
        <f t="shared" si="10"/>
        <v>0.56268949569859983</v>
      </c>
      <c r="J33" s="61">
        <f t="shared" si="10"/>
        <v>0</v>
      </c>
      <c r="K33" s="61">
        <f t="shared" si="10"/>
        <v>0</v>
      </c>
      <c r="L33" s="61">
        <f t="shared" si="10"/>
        <v>2.6025079428978004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13.525484392132501</v>
      </c>
      <c r="S33" s="61">
        <f t="shared" si="10"/>
        <v>0.80820451536580018</v>
      </c>
      <c r="T33" s="61">
        <f t="shared" si="10"/>
        <v>0</v>
      </c>
      <c r="U33" s="61">
        <f t="shared" si="10"/>
        <v>0</v>
      </c>
      <c r="V33" s="61">
        <f t="shared" si="10"/>
        <v>0.79692488476560008</v>
      </c>
      <c r="W33" s="32">
        <f t="shared" si="10"/>
        <v>0</v>
      </c>
      <c r="X33" s="61">
        <f t="shared" si="10"/>
        <v>5.1664033300000004E-5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82.054837598583831</v>
      </c>
      <c r="AC33" s="61">
        <f t="shared" si="10"/>
        <v>3.2250856863621977</v>
      </c>
      <c r="AD33" s="61">
        <f t="shared" si="10"/>
        <v>0</v>
      </c>
      <c r="AE33" s="61">
        <f t="shared" si="10"/>
        <v>0</v>
      </c>
      <c r="AF33" s="61">
        <f t="shared" si="10"/>
        <v>16.887867815590003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78.340202892206975</v>
      </c>
      <c r="AM33" s="61">
        <f t="shared" si="10"/>
        <v>1.7927133815637002</v>
      </c>
      <c r="AN33" s="61">
        <f t="shared" si="10"/>
        <v>0</v>
      </c>
      <c r="AO33" s="61">
        <f t="shared" si="10"/>
        <v>0</v>
      </c>
      <c r="AP33" s="61">
        <f t="shared" si="10"/>
        <v>9.4849637234268034</v>
      </c>
      <c r="AQ33" s="32">
        <f t="shared" si="10"/>
        <v>0</v>
      </c>
      <c r="AR33" s="68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213.64302891624385</v>
      </c>
      <c r="AW33" s="61">
        <f t="shared" si="10"/>
        <v>16.786082691116597</v>
      </c>
      <c r="AX33" s="61">
        <f t="shared" si="10"/>
        <v>0</v>
      </c>
      <c r="AY33" s="61">
        <f t="shared" si="10"/>
        <v>0</v>
      </c>
      <c r="AZ33" s="61">
        <f t="shared" si="10"/>
        <v>38.20759559548717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46.82544260583942</v>
      </c>
      <c r="BG33" s="32">
        <f t="shared" si="10"/>
        <v>1.3836445983973999</v>
      </c>
      <c r="BH33" s="32">
        <f t="shared" si="10"/>
        <v>0</v>
      </c>
      <c r="BI33" s="32">
        <f t="shared" si="10"/>
        <v>0</v>
      </c>
      <c r="BJ33" s="32">
        <f t="shared" si="10"/>
        <v>3.8742592705642993</v>
      </c>
      <c r="BK33" s="32">
        <f>SUM(BK32)</f>
        <v>550.49207396746715</v>
      </c>
      <c r="BM33" s="85"/>
    </row>
    <row r="34" spans="1:65" x14ac:dyDescent="0.2">
      <c r="A34" s="15" t="s">
        <v>77</v>
      </c>
      <c r="B34" s="19" t="s">
        <v>15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1:65" x14ac:dyDescent="0.2">
      <c r="A35" s="15"/>
      <c r="B35" s="28" t="s">
        <v>129</v>
      </c>
      <c r="C35" s="34">
        <v>0</v>
      </c>
      <c r="D35" s="34">
        <v>1.1875236905</v>
      </c>
      <c r="E35" s="34">
        <v>0</v>
      </c>
      <c r="F35" s="34">
        <v>0</v>
      </c>
      <c r="G35" s="34">
        <v>0</v>
      </c>
      <c r="H35" s="34">
        <v>7.2190356444103907</v>
      </c>
      <c r="I35" s="34">
        <v>1.0002761129665001</v>
      </c>
      <c r="J35" s="34">
        <v>0</v>
      </c>
      <c r="K35" s="34">
        <v>0</v>
      </c>
      <c r="L35" s="34">
        <v>4.5253113634984006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3.052738666014299</v>
      </c>
      <c r="S35" s="34">
        <v>3.7063532599799998E-2</v>
      </c>
      <c r="T35" s="34">
        <v>0</v>
      </c>
      <c r="U35" s="34">
        <v>0</v>
      </c>
      <c r="V35" s="34">
        <v>1.1098265924324999</v>
      </c>
      <c r="W35" s="34">
        <v>0</v>
      </c>
      <c r="X35" s="34">
        <v>4.8495699999999994E-4</v>
      </c>
      <c r="Y35" s="34">
        <v>0</v>
      </c>
      <c r="Z35" s="34">
        <v>0</v>
      </c>
      <c r="AA35" s="34">
        <v>0</v>
      </c>
      <c r="AB35" s="34">
        <v>48.55933798725048</v>
      </c>
      <c r="AC35" s="34">
        <v>18.982155729665298</v>
      </c>
      <c r="AD35" s="34">
        <v>0</v>
      </c>
      <c r="AE35" s="34">
        <v>0</v>
      </c>
      <c r="AF35" s="34">
        <v>25.338025489519588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49.197609005017824</v>
      </c>
      <c r="AM35" s="34">
        <v>1.4543558672661003</v>
      </c>
      <c r="AN35" s="34">
        <v>0</v>
      </c>
      <c r="AO35" s="34">
        <v>0</v>
      </c>
      <c r="AP35" s="34">
        <v>11.574197410390697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114.59814369760367</v>
      </c>
      <c r="AW35" s="34">
        <v>11.026490544963302</v>
      </c>
      <c r="AX35" s="34">
        <v>0</v>
      </c>
      <c r="AY35" s="34">
        <v>0</v>
      </c>
      <c r="AZ35" s="34">
        <v>49.8189020922851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21.16318641470318</v>
      </c>
      <c r="BG35" s="34">
        <v>1.9971138089661005</v>
      </c>
      <c r="BH35" s="34">
        <v>0</v>
      </c>
      <c r="BI35" s="34">
        <v>0</v>
      </c>
      <c r="BJ35" s="34">
        <v>4.8220676707313013</v>
      </c>
      <c r="BK35" s="35">
        <f>SUM(C35:BJ35)</f>
        <v>376.66384627778456</v>
      </c>
      <c r="BL35" s="43"/>
    </row>
    <row r="36" spans="1:65" x14ac:dyDescent="0.2">
      <c r="A36" s="15"/>
      <c r="B36" s="28" t="s">
        <v>125</v>
      </c>
      <c r="C36" s="34">
        <v>0</v>
      </c>
      <c r="D36" s="34">
        <v>0.87067132016659998</v>
      </c>
      <c r="E36" s="34">
        <v>0</v>
      </c>
      <c r="F36" s="34">
        <v>0</v>
      </c>
      <c r="G36" s="34">
        <v>0</v>
      </c>
      <c r="H36" s="34">
        <v>0.70181976855969963</v>
      </c>
      <c r="I36" s="34">
        <v>3.7921040000000001E-3</v>
      </c>
      <c r="J36" s="34">
        <v>0</v>
      </c>
      <c r="K36" s="34">
        <v>0</v>
      </c>
      <c r="L36" s="34">
        <v>0.91246257489919991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0.52314093735949996</v>
      </c>
      <c r="S36" s="34">
        <v>1.5772913000000001E-3</v>
      </c>
      <c r="T36" s="34">
        <v>0</v>
      </c>
      <c r="U36" s="34">
        <v>0</v>
      </c>
      <c r="V36" s="34">
        <v>0.44385145243300006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21.473228499155891</v>
      </c>
      <c r="AC36" s="34">
        <v>2.623518320032999</v>
      </c>
      <c r="AD36" s="34">
        <v>0.16824</v>
      </c>
      <c r="AE36" s="34">
        <v>0</v>
      </c>
      <c r="AF36" s="34">
        <v>25.369923828694859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23.505322332394261</v>
      </c>
      <c r="AM36" s="34">
        <v>1.7143587695664997</v>
      </c>
      <c r="AN36" s="34">
        <v>0</v>
      </c>
      <c r="AO36" s="34">
        <v>0</v>
      </c>
      <c r="AP36" s="34">
        <v>15.178022237595195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1.7168190085622996</v>
      </c>
      <c r="AW36" s="34">
        <v>1.0033066475000001</v>
      </c>
      <c r="AX36" s="34">
        <v>0</v>
      </c>
      <c r="AY36" s="34">
        <v>0</v>
      </c>
      <c r="AZ36" s="34">
        <v>2.3573159533992998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1.0087066752300988</v>
      </c>
      <c r="BG36" s="34">
        <v>5.6865119999999998E-2</v>
      </c>
      <c r="BH36" s="34">
        <v>0</v>
      </c>
      <c r="BI36" s="34">
        <v>0</v>
      </c>
      <c r="BJ36" s="34">
        <v>1.4096199500324997</v>
      </c>
      <c r="BK36" s="35">
        <f>SUM(C36:BJ36)</f>
        <v>101.04256279088189</v>
      </c>
      <c r="BL36" s="43"/>
    </row>
    <row r="37" spans="1:65" x14ac:dyDescent="0.2">
      <c r="A37" s="15"/>
      <c r="B37" s="28" t="s">
        <v>116</v>
      </c>
      <c r="C37" s="34">
        <v>0</v>
      </c>
      <c r="D37" s="34">
        <v>0.80159840250000003</v>
      </c>
      <c r="E37" s="34">
        <v>0</v>
      </c>
      <c r="F37" s="34">
        <v>0</v>
      </c>
      <c r="G37" s="34">
        <v>0</v>
      </c>
      <c r="H37" s="34">
        <v>2.094804477326297</v>
      </c>
      <c r="I37" s="34">
        <v>1.28384E-2</v>
      </c>
      <c r="J37" s="34">
        <v>0</v>
      </c>
      <c r="K37" s="34">
        <v>0</v>
      </c>
      <c r="L37" s="34">
        <v>0.54699668653300004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1.7892926918248995</v>
      </c>
      <c r="S37" s="34">
        <v>1.9250144001998</v>
      </c>
      <c r="T37" s="34">
        <v>0</v>
      </c>
      <c r="U37" s="34">
        <v>0</v>
      </c>
      <c r="V37" s="34">
        <v>0.22132662479979998</v>
      </c>
      <c r="W37" s="34">
        <v>0</v>
      </c>
      <c r="X37" s="34">
        <v>1.6999186660000002E-4</v>
      </c>
      <c r="Y37" s="34">
        <v>0</v>
      </c>
      <c r="Z37" s="34">
        <v>0</v>
      </c>
      <c r="AA37" s="34">
        <v>0</v>
      </c>
      <c r="AB37" s="34">
        <v>33.811049425737536</v>
      </c>
      <c r="AC37" s="34">
        <v>1.5720015726331995</v>
      </c>
      <c r="AD37" s="34">
        <v>0</v>
      </c>
      <c r="AE37" s="34">
        <v>0</v>
      </c>
      <c r="AF37" s="34">
        <v>24.534007198162914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40.830288610425669</v>
      </c>
      <c r="AM37" s="34">
        <v>2.2777007003329999</v>
      </c>
      <c r="AN37" s="34">
        <v>0.15126000000000001</v>
      </c>
      <c r="AO37" s="34">
        <v>0</v>
      </c>
      <c r="AP37" s="34">
        <v>16.763227047261999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8.3611811126522806</v>
      </c>
      <c r="AW37" s="34">
        <v>0.32415755886640002</v>
      </c>
      <c r="AX37" s="34">
        <v>0</v>
      </c>
      <c r="AY37" s="34">
        <v>0</v>
      </c>
      <c r="AZ37" s="34">
        <v>5.7452094205326043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3.9497016693561009</v>
      </c>
      <c r="BG37" s="34">
        <v>1.08552808666E-2</v>
      </c>
      <c r="BH37" s="34">
        <v>0</v>
      </c>
      <c r="BI37" s="34">
        <v>0</v>
      </c>
      <c r="BJ37" s="34">
        <v>0.9749881122995</v>
      </c>
      <c r="BK37" s="35">
        <f>SUM(C37:BJ37)</f>
        <v>146.6976693841782</v>
      </c>
      <c r="BL37" s="43"/>
    </row>
    <row r="38" spans="1:65" x14ac:dyDescent="0.2">
      <c r="A38" s="15"/>
      <c r="B38" s="28" t="s">
        <v>123</v>
      </c>
      <c r="C38" s="34">
        <v>0</v>
      </c>
      <c r="D38" s="34">
        <v>0.71412175619999996</v>
      </c>
      <c r="E38" s="34">
        <v>0</v>
      </c>
      <c r="F38" s="34">
        <v>0</v>
      </c>
      <c r="G38" s="34">
        <v>0</v>
      </c>
      <c r="H38" s="34">
        <v>1.3340175341278027</v>
      </c>
      <c r="I38" s="34">
        <v>2.6623315433199998E-2</v>
      </c>
      <c r="J38" s="34">
        <v>0</v>
      </c>
      <c r="K38" s="34">
        <v>0</v>
      </c>
      <c r="L38" s="34">
        <v>2.4993420737662002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0.9469007166267005</v>
      </c>
      <c r="S38" s="34">
        <v>3.4254779566600002E-2</v>
      </c>
      <c r="T38" s="34">
        <v>0</v>
      </c>
      <c r="U38" s="34">
        <v>0</v>
      </c>
      <c r="V38" s="34">
        <v>0.2237387236998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20.927127884360836</v>
      </c>
      <c r="AC38" s="34">
        <v>2.7654212119993997</v>
      </c>
      <c r="AD38" s="34">
        <v>0</v>
      </c>
      <c r="AE38" s="34">
        <v>0</v>
      </c>
      <c r="AF38" s="34">
        <v>18.110242227329923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23.068609647699134</v>
      </c>
      <c r="AM38" s="34">
        <v>2.2120748897665004</v>
      </c>
      <c r="AN38" s="34">
        <v>0</v>
      </c>
      <c r="AO38" s="34">
        <v>0</v>
      </c>
      <c r="AP38" s="34">
        <v>11.887011062629014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5.4094509499892061</v>
      </c>
      <c r="AW38" s="34">
        <v>0.1543299622664</v>
      </c>
      <c r="AX38" s="34">
        <v>0</v>
      </c>
      <c r="AY38" s="34">
        <v>0</v>
      </c>
      <c r="AZ38" s="34">
        <v>4.2720463672986986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3.6225473142208942</v>
      </c>
      <c r="BG38" s="34">
        <v>8.1852000000000001E-3</v>
      </c>
      <c r="BH38" s="34">
        <v>0</v>
      </c>
      <c r="BI38" s="34">
        <v>0</v>
      </c>
      <c r="BJ38" s="34">
        <v>1.5785771941659998</v>
      </c>
      <c r="BK38" s="35">
        <f t="shared" ref="BK38:BK41" si="11">SUM(C38:BJ38)</f>
        <v>99.794622811146311</v>
      </c>
      <c r="BL38" s="43"/>
    </row>
    <row r="39" spans="1:65" x14ac:dyDescent="0.2">
      <c r="A39" s="15"/>
      <c r="B39" s="28" t="s">
        <v>126</v>
      </c>
      <c r="C39" s="34">
        <v>0</v>
      </c>
      <c r="D39" s="34">
        <v>0.74377268123329998</v>
      </c>
      <c r="E39" s="34">
        <v>0</v>
      </c>
      <c r="F39" s="34">
        <v>0</v>
      </c>
      <c r="G39" s="34">
        <v>0</v>
      </c>
      <c r="H39" s="34">
        <v>1.8859266791481983</v>
      </c>
      <c r="I39" s="34">
        <v>2.4807732289664997</v>
      </c>
      <c r="J39" s="34">
        <v>0</v>
      </c>
      <c r="K39" s="34">
        <v>0</v>
      </c>
      <c r="L39" s="34">
        <v>1.0431559842329001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1.5810369944140006</v>
      </c>
      <c r="S39" s="34">
        <v>0.20808793946660001</v>
      </c>
      <c r="T39" s="34">
        <v>0</v>
      </c>
      <c r="U39" s="34">
        <v>0</v>
      </c>
      <c r="V39" s="34">
        <v>0.75155964236589978</v>
      </c>
      <c r="W39" s="34">
        <v>0</v>
      </c>
      <c r="X39" s="34">
        <v>1.9002400000000001E-4</v>
      </c>
      <c r="Y39" s="34">
        <v>0</v>
      </c>
      <c r="Z39" s="34">
        <v>0</v>
      </c>
      <c r="AA39" s="34">
        <v>0</v>
      </c>
      <c r="AB39" s="34">
        <v>12.476324900610205</v>
      </c>
      <c r="AC39" s="34">
        <v>1.8462275103995001</v>
      </c>
      <c r="AD39" s="34">
        <v>0</v>
      </c>
      <c r="AE39" s="34">
        <v>0</v>
      </c>
      <c r="AF39" s="34">
        <v>21.151616668659617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13.323840268380089</v>
      </c>
      <c r="AM39" s="34">
        <v>0.68623640493310012</v>
      </c>
      <c r="AN39" s="34">
        <v>0</v>
      </c>
      <c r="AO39" s="34">
        <v>0</v>
      </c>
      <c r="AP39" s="34">
        <v>9.632795295561392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5.1362646378154011</v>
      </c>
      <c r="AW39" s="34">
        <v>0.1231166941664</v>
      </c>
      <c r="AX39" s="34">
        <v>0</v>
      </c>
      <c r="AY39" s="34">
        <v>0</v>
      </c>
      <c r="AZ39" s="34">
        <v>6.3625812755644979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2.1680858340883988</v>
      </c>
      <c r="BG39" s="34">
        <v>0.3481168650666</v>
      </c>
      <c r="BH39" s="34">
        <v>0</v>
      </c>
      <c r="BI39" s="34">
        <v>0</v>
      </c>
      <c r="BJ39" s="34">
        <v>0.59303294793249983</v>
      </c>
      <c r="BK39" s="35">
        <f t="shared" si="11"/>
        <v>82.542742477005092</v>
      </c>
      <c r="BL39" s="43"/>
    </row>
    <row r="40" spans="1:65" x14ac:dyDescent="0.2">
      <c r="A40" s="15"/>
      <c r="B40" s="28" t="s">
        <v>107</v>
      </c>
      <c r="C40" s="34">
        <v>0</v>
      </c>
      <c r="D40" s="34">
        <v>1.1491688754</v>
      </c>
      <c r="E40" s="34">
        <v>0</v>
      </c>
      <c r="F40" s="34">
        <v>0</v>
      </c>
      <c r="G40" s="34">
        <v>0</v>
      </c>
      <c r="H40" s="34">
        <v>10.472518152646401</v>
      </c>
      <c r="I40" s="34">
        <v>2.4962842049992995</v>
      </c>
      <c r="J40" s="34">
        <v>0</v>
      </c>
      <c r="K40" s="34">
        <v>0</v>
      </c>
      <c r="L40" s="34">
        <v>4.6967737942642005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6.2280746852882931</v>
      </c>
      <c r="S40" s="34">
        <v>1.5284717339331999</v>
      </c>
      <c r="T40" s="34">
        <v>0</v>
      </c>
      <c r="U40" s="34">
        <v>0</v>
      </c>
      <c r="V40" s="34">
        <v>1.8754218834317007</v>
      </c>
      <c r="W40" s="34">
        <v>0</v>
      </c>
      <c r="X40" s="34">
        <v>1.3806813332999999E-3</v>
      </c>
      <c r="Y40" s="34">
        <v>0</v>
      </c>
      <c r="Z40" s="34">
        <v>0</v>
      </c>
      <c r="AA40" s="34">
        <v>0</v>
      </c>
      <c r="AB40" s="34">
        <v>104.29406395135693</v>
      </c>
      <c r="AC40" s="34">
        <v>9.9248198247310988</v>
      </c>
      <c r="AD40" s="34">
        <v>1.1408426356000001</v>
      </c>
      <c r="AE40" s="34">
        <v>0</v>
      </c>
      <c r="AF40" s="34">
        <v>67.382476021172778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113.52324748203897</v>
      </c>
      <c r="AM40" s="34">
        <v>4.7890203390615032</v>
      </c>
      <c r="AN40" s="34">
        <v>0</v>
      </c>
      <c r="AO40" s="34">
        <v>0</v>
      </c>
      <c r="AP40" s="34">
        <v>38.033782128111909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89.896206459173712</v>
      </c>
      <c r="AW40" s="34">
        <v>5.2965769812307997</v>
      </c>
      <c r="AX40" s="34">
        <v>0</v>
      </c>
      <c r="AY40" s="34">
        <v>0</v>
      </c>
      <c r="AZ40" s="34">
        <v>43.621878848086268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24.4639678915659</v>
      </c>
      <c r="BG40" s="34">
        <v>1.4984735888328</v>
      </c>
      <c r="BH40" s="34">
        <v>0</v>
      </c>
      <c r="BI40" s="34">
        <v>0</v>
      </c>
      <c r="BJ40" s="34">
        <v>5.6475622934971996</v>
      </c>
      <c r="BK40" s="35">
        <f t="shared" ref="BK40" si="12">SUM(C40:BJ40)</f>
        <v>537.9610124557563</v>
      </c>
      <c r="BL40" s="43"/>
    </row>
    <row r="41" spans="1:65" x14ac:dyDescent="0.2">
      <c r="A41" s="15"/>
      <c r="B41" s="28" t="s">
        <v>124</v>
      </c>
      <c r="C41" s="34">
        <v>0</v>
      </c>
      <c r="D41" s="34">
        <v>0.81257485029999998</v>
      </c>
      <c r="E41" s="34">
        <v>0</v>
      </c>
      <c r="F41" s="34">
        <v>0</v>
      </c>
      <c r="G41" s="34">
        <v>0</v>
      </c>
      <c r="H41" s="34">
        <v>0.73299855816309933</v>
      </c>
      <c r="I41" s="34">
        <v>6.5135999999999999E-2</v>
      </c>
      <c r="J41" s="34">
        <v>0</v>
      </c>
      <c r="K41" s="34">
        <v>0</v>
      </c>
      <c r="L41" s="34">
        <v>0.66601765233299992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0.91790918869629989</v>
      </c>
      <c r="S41" s="34">
        <v>0</v>
      </c>
      <c r="T41" s="34">
        <v>0</v>
      </c>
      <c r="U41" s="34">
        <v>0</v>
      </c>
      <c r="V41" s="34">
        <v>0.37067678889980005</v>
      </c>
      <c r="W41" s="34">
        <v>0</v>
      </c>
      <c r="X41" s="34">
        <v>1.4999266600000002E-5</v>
      </c>
      <c r="Y41" s="34">
        <v>0</v>
      </c>
      <c r="Z41" s="34">
        <v>0</v>
      </c>
      <c r="AA41" s="34">
        <v>0</v>
      </c>
      <c r="AB41" s="34">
        <v>24.079837640487213</v>
      </c>
      <c r="AC41" s="34">
        <v>3.2029165540662006</v>
      </c>
      <c r="AD41" s="34">
        <v>0</v>
      </c>
      <c r="AE41" s="34">
        <v>0</v>
      </c>
      <c r="AF41" s="34">
        <v>24.165390052229647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29.686112165134986</v>
      </c>
      <c r="AM41" s="34">
        <v>2.9309005224998996</v>
      </c>
      <c r="AN41" s="34">
        <v>0</v>
      </c>
      <c r="AO41" s="34">
        <v>0</v>
      </c>
      <c r="AP41" s="34">
        <v>16.001972074762801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3.6232149409615024</v>
      </c>
      <c r="AW41" s="34">
        <v>0.77254219576659999</v>
      </c>
      <c r="AX41" s="34">
        <v>0</v>
      </c>
      <c r="AY41" s="34">
        <v>0</v>
      </c>
      <c r="AZ41" s="34">
        <v>1.1906428582664002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1.6368861148958997</v>
      </c>
      <c r="BG41" s="34">
        <v>0.16481850000000001</v>
      </c>
      <c r="BH41" s="34">
        <v>7.8484999999999999E-2</v>
      </c>
      <c r="BI41" s="34">
        <v>0</v>
      </c>
      <c r="BJ41" s="34">
        <v>0.53215176509970008</v>
      </c>
      <c r="BK41" s="35">
        <f t="shared" si="11"/>
        <v>111.63119842182965</v>
      </c>
      <c r="BL41" s="43"/>
    </row>
    <row r="42" spans="1:65" x14ac:dyDescent="0.2">
      <c r="A42" s="15"/>
      <c r="B42" s="28" t="s">
        <v>127</v>
      </c>
      <c r="C42" s="34">
        <v>0</v>
      </c>
      <c r="D42" s="34">
        <v>0.93988391413330008</v>
      </c>
      <c r="E42" s="34">
        <v>0</v>
      </c>
      <c r="F42" s="34">
        <v>0</v>
      </c>
      <c r="G42" s="34">
        <v>0</v>
      </c>
      <c r="H42" s="34">
        <v>3.588532249679699</v>
      </c>
      <c r="I42" s="34">
        <v>0.1072206080998</v>
      </c>
      <c r="J42" s="34">
        <v>0</v>
      </c>
      <c r="K42" s="34">
        <v>0</v>
      </c>
      <c r="L42" s="34">
        <v>1.0934262037330003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2.5534924463794995</v>
      </c>
      <c r="S42" s="34">
        <v>0.17033198136649999</v>
      </c>
      <c r="T42" s="34">
        <v>0</v>
      </c>
      <c r="U42" s="34">
        <v>0</v>
      </c>
      <c r="V42" s="34">
        <v>0.61243745399950011</v>
      </c>
      <c r="W42" s="34">
        <v>0</v>
      </c>
      <c r="X42" s="34">
        <v>1.899906333E-4</v>
      </c>
      <c r="Y42" s="34">
        <v>0</v>
      </c>
      <c r="Z42" s="34">
        <v>0</v>
      </c>
      <c r="AA42" s="34">
        <v>0</v>
      </c>
      <c r="AB42" s="34">
        <v>55.901246651814482</v>
      </c>
      <c r="AC42" s="34">
        <v>5.9942860561640021</v>
      </c>
      <c r="AD42" s="34">
        <v>0</v>
      </c>
      <c r="AE42" s="34">
        <v>0</v>
      </c>
      <c r="AF42" s="34">
        <v>35.133386453317655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62.790977008449858</v>
      </c>
      <c r="AM42" s="34">
        <v>1.5592681092982998</v>
      </c>
      <c r="AN42" s="34">
        <v>0</v>
      </c>
      <c r="AO42" s="34">
        <v>0</v>
      </c>
      <c r="AP42" s="34">
        <v>16.325206413856002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14.289619285612259</v>
      </c>
      <c r="AW42" s="34">
        <v>0.76663053296590011</v>
      </c>
      <c r="AX42" s="34">
        <v>0</v>
      </c>
      <c r="AY42" s="34">
        <v>0</v>
      </c>
      <c r="AZ42" s="34">
        <v>4.7146778090644998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6.5829399444628063</v>
      </c>
      <c r="BG42" s="34">
        <v>1.5434880059996001</v>
      </c>
      <c r="BH42" s="34">
        <v>0</v>
      </c>
      <c r="BI42" s="34">
        <v>0</v>
      </c>
      <c r="BJ42" s="34">
        <v>1.8391695192657</v>
      </c>
      <c r="BK42" s="35">
        <f>SUM(C42:BJ42)</f>
        <v>216.50641063829565</v>
      </c>
    </row>
    <row r="43" spans="1:65" x14ac:dyDescent="0.2">
      <c r="A43" s="15"/>
      <c r="B43" s="28" t="s">
        <v>108</v>
      </c>
      <c r="C43" s="34">
        <v>0</v>
      </c>
      <c r="D43" s="34">
        <v>1.0610909230666001</v>
      </c>
      <c r="E43" s="34">
        <v>0</v>
      </c>
      <c r="F43" s="34">
        <v>0</v>
      </c>
      <c r="G43" s="34">
        <v>0</v>
      </c>
      <c r="H43" s="34">
        <v>7.4141114270040012</v>
      </c>
      <c r="I43" s="34">
        <v>57.076168953633193</v>
      </c>
      <c r="J43" s="34">
        <v>0</v>
      </c>
      <c r="K43" s="34">
        <v>0</v>
      </c>
      <c r="L43" s="34">
        <v>2.7469988531984999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4.1614551630685988</v>
      </c>
      <c r="S43" s="34">
        <v>10.753617588299798</v>
      </c>
      <c r="T43" s="34">
        <v>0</v>
      </c>
      <c r="U43" s="34">
        <v>0</v>
      </c>
      <c r="V43" s="34">
        <v>0.50857515276609999</v>
      </c>
      <c r="W43" s="34">
        <v>0</v>
      </c>
      <c r="X43" s="34">
        <v>3.8331533300000002E-5</v>
      </c>
      <c r="Y43" s="34">
        <v>0</v>
      </c>
      <c r="Z43" s="34">
        <v>0</v>
      </c>
      <c r="AA43" s="34">
        <v>0</v>
      </c>
      <c r="AB43" s="34">
        <v>25.821459441535239</v>
      </c>
      <c r="AC43" s="34">
        <v>18.468269494199003</v>
      </c>
      <c r="AD43" s="34">
        <v>0.59178835523329998</v>
      </c>
      <c r="AE43" s="34">
        <v>0</v>
      </c>
      <c r="AF43" s="34">
        <v>12.476744657196196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22.077633321806093</v>
      </c>
      <c r="AM43" s="34">
        <v>0.86437993913300015</v>
      </c>
      <c r="AN43" s="34">
        <v>0</v>
      </c>
      <c r="AO43" s="34">
        <v>0</v>
      </c>
      <c r="AP43" s="34">
        <v>3.5859405642317004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29.074555339939792</v>
      </c>
      <c r="AW43" s="34">
        <v>1.3743491598659998</v>
      </c>
      <c r="AX43" s="34">
        <v>0</v>
      </c>
      <c r="AY43" s="34">
        <v>0</v>
      </c>
      <c r="AZ43" s="34">
        <v>8.4172822618647043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9.4035406828683996</v>
      </c>
      <c r="BG43" s="34">
        <v>0.11825668426659999</v>
      </c>
      <c r="BH43" s="34">
        <v>0</v>
      </c>
      <c r="BI43" s="34">
        <v>0</v>
      </c>
      <c r="BJ43" s="34">
        <v>2.2353339642659997</v>
      </c>
      <c r="BK43" s="35">
        <f>SUM(C43:BJ43)</f>
        <v>218.23159025897613</v>
      </c>
    </row>
    <row r="44" spans="1:65" x14ac:dyDescent="0.2">
      <c r="A44" s="15"/>
      <c r="B44" s="28" t="s">
        <v>109</v>
      </c>
      <c r="C44" s="34">
        <v>0</v>
      </c>
      <c r="D44" s="34">
        <v>1.1536424705999999</v>
      </c>
      <c r="E44" s="34">
        <v>0</v>
      </c>
      <c r="F44" s="34">
        <v>0</v>
      </c>
      <c r="G44" s="34">
        <v>0</v>
      </c>
      <c r="H44" s="34">
        <v>6.7874472802101051</v>
      </c>
      <c r="I44" s="34">
        <v>2.0005432266599999E-2</v>
      </c>
      <c r="J44" s="34">
        <v>0</v>
      </c>
      <c r="K44" s="34">
        <v>0</v>
      </c>
      <c r="L44" s="34">
        <v>2.1609943283655992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3.9877639408772012</v>
      </c>
      <c r="S44" s="34">
        <v>2.5857123330000001E-4</v>
      </c>
      <c r="T44" s="34">
        <v>0</v>
      </c>
      <c r="U44" s="34">
        <v>0</v>
      </c>
      <c r="V44" s="34">
        <v>0.31662271283309995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8.1822329226054045</v>
      </c>
      <c r="AC44" s="34">
        <v>0.27090117236649996</v>
      </c>
      <c r="AD44" s="34">
        <v>0</v>
      </c>
      <c r="AE44" s="34">
        <v>0</v>
      </c>
      <c r="AF44" s="34">
        <v>1.5238215123992995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5.8293978669714086</v>
      </c>
      <c r="AM44" s="34">
        <v>8.7717079666599987E-2</v>
      </c>
      <c r="AN44" s="34">
        <v>0</v>
      </c>
      <c r="AO44" s="34">
        <v>0</v>
      </c>
      <c r="AP44" s="34">
        <v>0.71282765143269988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13.59911042541103</v>
      </c>
      <c r="AW44" s="34">
        <v>0.84500251543310001</v>
      </c>
      <c r="AX44" s="34">
        <v>0</v>
      </c>
      <c r="AY44" s="34">
        <v>0</v>
      </c>
      <c r="AZ44" s="34">
        <v>8.5001303921322027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3.4586292566521992</v>
      </c>
      <c r="BG44" s="34">
        <v>0</v>
      </c>
      <c r="BH44" s="34">
        <v>0</v>
      </c>
      <c r="BI44" s="34">
        <v>0</v>
      </c>
      <c r="BJ44" s="34">
        <v>1.6592401833200002E-2</v>
      </c>
      <c r="BK44" s="35">
        <f>SUM(C44:BJ44)</f>
        <v>57.453097933289548</v>
      </c>
    </row>
    <row r="45" spans="1:65" x14ac:dyDescent="0.2">
      <c r="A45" s="15"/>
      <c r="B45" s="28" t="s">
        <v>117</v>
      </c>
      <c r="C45" s="44">
        <v>0</v>
      </c>
      <c r="D45" s="44">
        <v>0.86763140380000003</v>
      </c>
      <c r="E45" s="44">
        <v>0</v>
      </c>
      <c r="F45" s="44">
        <v>0</v>
      </c>
      <c r="G45" s="44">
        <v>0</v>
      </c>
      <c r="H45" s="44">
        <v>3.7570071019729987</v>
      </c>
      <c r="I45" s="44">
        <v>5.2032820599699998E-2</v>
      </c>
      <c r="J45" s="44">
        <v>0</v>
      </c>
      <c r="K45" s="44">
        <v>0</v>
      </c>
      <c r="L45" s="44">
        <v>1.5768591664660003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2.5634921581394021</v>
      </c>
      <c r="S45" s="44">
        <v>0.20686972783320001</v>
      </c>
      <c r="T45" s="44">
        <v>0</v>
      </c>
      <c r="U45" s="44">
        <v>0</v>
      </c>
      <c r="V45" s="44">
        <v>0.93663592123309991</v>
      </c>
      <c r="W45" s="44">
        <v>0</v>
      </c>
      <c r="X45" s="44">
        <v>1.4999266600000002E-5</v>
      </c>
      <c r="Y45" s="44">
        <v>0</v>
      </c>
      <c r="Z45" s="44">
        <v>0</v>
      </c>
      <c r="AA45" s="44">
        <v>0</v>
      </c>
      <c r="AB45" s="44">
        <v>27.990936966707704</v>
      </c>
      <c r="AC45" s="44">
        <v>1.2943074984330998</v>
      </c>
      <c r="AD45" s="44">
        <v>0</v>
      </c>
      <c r="AE45" s="44">
        <v>0</v>
      </c>
      <c r="AF45" s="44">
        <v>12.940604005030304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37.646455527325166</v>
      </c>
      <c r="AM45" s="44">
        <v>1.5891911447995</v>
      </c>
      <c r="AN45" s="44">
        <v>0</v>
      </c>
      <c r="AO45" s="44">
        <v>0</v>
      </c>
      <c r="AP45" s="44">
        <v>10.768954209530204</v>
      </c>
      <c r="AQ45" s="44">
        <v>0</v>
      </c>
      <c r="AR45" s="70">
        <v>0</v>
      </c>
      <c r="AS45" s="44">
        <v>0</v>
      </c>
      <c r="AT45" s="44">
        <v>0</v>
      </c>
      <c r="AU45" s="44">
        <v>0</v>
      </c>
      <c r="AV45" s="44">
        <v>12.566289757304451</v>
      </c>
      <c r="AW45" s="44">
        <v>0.22835613333289997</v>
      </c>
      <c r="AX45" s="44">
        <v>0</v>
      </c>
      <c r="AY45" s="44">
        <v>0</v>
      </c>
      <c r="AZ45" s="44">
        <v>5.018795182797902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8.7402188508766194</v>
      </c>
      <c r="BG45" s="44">
        <v>0.21863237139969996</v>
      </c>
      <c r="BH45" s="44">
        <v>0</v>
      </c>
      <c r="BI45" s="44">
        <v>0</v>
      </c>
      <c r="BJ45" s="44">
        <v>0.96880247136609998</v>
      </c>
      <c r="BK45" s="35">
        <f>SUM(C45:BJ45)</f>
        <v>129.93208741821465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10.301680287899801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45.988218873248684</v>
      </c>
      <c r="I46" s="62">
        <f t="shared" si="13"/>
        <v>63.341151180964793</v>
      </c>
      <c r="J46" s="62">
        <f t="shared" si="13"/>
        <v>0</v>
      </c>
      <c r="K46" s="62">
        <f t="shared" si="13"/>
        <v>0</v>
      </c>
      <c r="L46" s="62">
        <f t="shared" si="13"/>
        <v>22.468338681290003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28.305297588688695</v>
      </c>
      <c r="S46" s="62">
        <f t="shared" si="13"/>
        <v>14.865547545798796</v>
      </c>
      <c r="T46" s="62">
        <f t="shared" si="13"/>
        <v>0</v>
      </c>
      <c r="U46" s="62">
        <f t="shared" si="13"/>
        <v>0</v>
      </c>
      <c r="V46" s="62">
        <f t="shared" si="13"/>
        <v>7.3706729488943008</v>
      </c>
      <c r="W46" s="30">
        <f t="shared" si="13"/>
        <v>0</v>
      </c>
      <c r="X46" s="62">
        <f t="shared" si="13"/>
        <v>2.4839748996999993E-3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383.51684627162189</v>
      </c>
      <c r="AC46" s="62">
        <f t="shared" si="13"/>
        <v>66.944824944690282</v>
      </c>
      <c r="AD46" s="62">
        <f t="shared" si="13"/>
        <v>1.9008709908333001</v>
      </c>
      <c r="AE46" s="62">
        <f t="shared" si="13"/>
        <v>0</v>
      </c>
      <c r="AF46" s="62">
        <f t="shared" si="13"/>
        <v>268.12623811371276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421.47949323564347</v>
      </c>
      <c r="AM46" s="62">
        <f t="shared" si="13"/>
        <v>20.165203766324002</v>
      </c>
      <c r="AN46" s="62">
        <f t="shared" si="13"/>
        <v>0.15126000000000001</v>
      </c>
      <c r="AO46" s="62">
        <f t="shared" si="13"/>
        <v>0</v>
      </c>
      <c r="AP46" s="62">
        <f t="shared" si="13"/>
        <v>150.46393609536358</v>
      </c>
      <c r="AQ46" s="30">
        <f t="shared" si="13"/>
        <v>0</v>
      </c>
      <c r="AR46" s="71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298.2708556150256</v>
      </c>
      <c r="AW46" s="62">
        <f t="shared" si="13"/>
        <v>21.914858926357805</v>
      </c>
      <c r="AX46" s="62">
        <f t="shared" si="13"/>
        <v>0</v>
      </c>
      <c r="AY46" s="62">
        <f t="shared" si="13"/>
        <v>0</v>
      </c>
      <c r="AZ46" s="62">
        <f t="shared" si="13"/>
        <v>140.01946246129216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86.1984106489205</v>
      </c>
      <c r="BG46" s="62">
        <f t="shared" si="13"/>
        <v>5.9648054253980005</v>
      </c>
      <c r="BH46" s="62">
        <f t="shared" si="13"/>
        <v>7.8484999999999999E-2</v>
      </c>
      <c r="BI46" s="62">
        <f t="shared" si="13"/>
        <v>0</v>
      </c>
      <c r="BJ46" s="62">
        <f t="shared" si="13"/>
        <v>20.617898290489702</v>
      </c>
      <c r="BK46" s="32">
        <f t="shared" si="13"/>
        <v>2078.4568408673581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11.379734701366401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64.600650756973479</v>
      </c>
      <c r="I47" s="62">
        <f t="shared" si="14"/>
        <v>63.903840676663393</v>
      </c>
      <c r="J47" s="62">
        <f t="shared" si="14"/>
        <v>0</v>
      </c>
      <c r="K47" s="62">
        <f t="shared" si="14"/>
        <v>0</v>
      </c>
      <c r="L47" s="62">
        <f t="shared" si="14"/>
        <v>25.070846624187805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41.8307819808212</v>
      </c>
      <c r="S47" s="62">
        <f t="shared" si="14"/>
        <v>15.673752061164596</v>
      </c>
      <c r="T47" s="62">
        <f t="shared" si="14"/>
        <v>0</v>
      </c>
      <c r="U47" s="62">
        <f t="shared" si="14"/>
        <v>0</v>
      </c>
      <c r="V47" s="62">
        <f t="shared" si="14"/>
        <v>8.1675978336599009</v>
      </c>
      <c r="W47" s="30">
        <f t="shared" si="14"/>
        <v>0</v>
      </c>
      <c r="X47" s="62">
        <f t="shared" si="14"/>
        <v>2.5356389329999991E-3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465.57168387020573</v>
      </c>
      <c r="AC47" s="62">
        <f t="shared" si="14"/>
        <v>70.169910631052474</v>
      </c>
      <c r="AD47" s="62">
        <f t="shared" si="14"/>
        <v>1.9008709908333001</v>
      </c>
      <c r="AE47" s="62">
        <f t="shared" si="14"/>
        <v>0</v>
      </c>
      <c r="AF47" s="62">
        <f t="shared" si="14"/>
        <v>285.01410592930279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499.81969612785042</v>
      </c>
      <c r="AM47" s="62">
        <f t="shared" si="14"/>
        <v>21.957917147887702</v>
      </c>
      <c r="AN47" s="62">
        <f t="shared" si="14"/>
        <v>0.15126000000000001</v>
      </c>
      <c r="AO47" s="62">
        <f t="shared" si="14"/>
        <v>0</v>
      </c>
      <c r="AP47" s="62">
        <f t="shared" si="14"/>
        <v>159.94889981879038</v>
      </c>
      <c r="AQ47" s="30">
        <f t="shared" si="14"/>
        <v>0</v>
      </c>
      <c r="AR47" s="71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511.91388453126945</v>
      </c>
      <c r="AW47" s="62">
        <f t="shared" si="14"/>
        <v>38.700941617474399</v>
      </c>
      <c r="AX47" s="62">
        <f t="shared" si="14"/>
        <v>0</v>
      </c>
      <c r="AY47" s="62">
        <f t="shared" si="14"/>
        <v>0</v>
      </c>
      <c r="AZ47" s="62">
        <f t="shared" si="14"/>
        <v>178.22705805677933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133.02385325475993</v>
      </c>
      <c r="BG47" s="62">
        <f t="shared" si="14"/>
        <v>7.3484500237954009</v>
      </c>
      <c r="BH47" s="62">
        <f t="shared" si="14"/>
        <v>7.8484999999999999E-2</v>
      </c>
      <c r="BI47" s="62">
        <f t="shared" si="14"/>
        <v>0</v>
      </c>
      <c r="BJ47" s="62">
        <f t="shared" si="14"/>
        <v>24.492157561054</v>
      </c>
      <c r="BK47" s="32">
        <f>BK46+BK33</f>
        <v>2628.9489148348252</v>
      </c>
    </row>
    <row r="48" spans="1:65" ht="3" customHeight="1" x14ac:dyDescent="0.2">
      <c r="A48" s="15"/>
      <c r="B48" s="19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1:63" x14ac:dyDescent="0.2">
      <c r="A49" s="15" t="s">
        <v>16</v>
      </c>
      <c r="B49" s="18" t="s">
        <v>8</v>
      </c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1"/>
    </row>
    <row r="50" spans="1:63" x14ac:dyDescent="0.2">
      <c r="A50" s="15" t="s">
        <v>76</v>
      </c>
      <c r="B50" s="19" t="s">
        <v>17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1"/>
    </row>
    <row r="51" spans="1:63" x14ac:dyDescent="0.2">
      <c r="A51" s="15"/>
      <c r="B51" s="20" t="s">
        <v>115</v>
      </c>
      <c r="C51" s="30">
        <v>0</v>
      </c>
      <c r="D51" s="30">
        <v>0.87157820046659995</v>
      </c>
      <c r="E51" s="30">
        <v>0</v>
      </c>
      <c r="F51" s="30">
        <v>0</v>
      </c>
      <c r="G51" s="30">
        <v>0</v>
      </c>
      <c r="H51" s="30">
        <v>0.25221538049869996</v>
      </c>
      <c r="I51" s="30">
        <v>6.8271973329999997E-4</v>
      </c>
      <c r="J51" s="30">
        <v>0</v>
      </c>
      <c r="K51" s="30">
        <v>0</v>
      </c>
      <c r="L51" s="30">
        <v>2.0707362999999999E-2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5.6619929165500009E-2</v>
      </c>
      <c r="S51" s="30">
        <v>0</v>
      </c>
      <c r="T51" s="30">
        <v>0</v>
      </c>
      <c r="U51" s="30">
        <v>0</v>
      </c>
      <c r="V51" s="30">
        <v>4.3619169966500004E-2</v>
      </c>
      <c r="W51" s="30">
        <v>0</v>
      </c>
      <c r="X51" s="30">
        <v>1.8332499999999998E-5</v>
      </c>
      <c r="Y51" s="30">
        <v>0</v>
      </c>
      <c r="Z51" s="30">
        <v>0</v>
      </c>
      <c r="AA51" s="30">
        <v>0</v>
      </c>
      <c r="AB51" s="30">
        <v>0.78903098366210001</v>
      </c>
      <c r="AC51" s="30">
        <v>0.1226869232332</v>
      </c>
      <c r="AD51" s="30">
        <v>0</v>
      </c>
      <c r="AE51" s="30">
        <v>0</v>
      </c>
      <c r="AF51" s="30">
        <v>1.6516064824663002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1.0169627506263008</v>
      </c>
      <c r="AM51" s="30">
        <v>5.8099294933300002E-2</v>
      </c>
      <c r="AN51" s="30">
        <v>0</v>
      </c>
      <c r="AO51" s="30">
        <v>0</v>
      </c>
      <c r="AP51" s="30">
        <v>0.91676781843290001</v>
      </c>
      <c r="AQ51" s="30">
        <v>0</v>
      </c>
      <c r="AR51" s="71">
        <v>0</v>
      </c>
      <c r="AS51" s="30">
        <v>0</v>
      </c>
      <c r="AT51" s="30">
        <v>0</v>
      </c>
      <c r="AU51" s="30">
        <v>0</v>
      </c>
      <c r="AV51" s="30">
        <v>1.7281187234953008</v>
      </c>
      <c r="AW51" s="30">
        <v>0.8351601544995999</v>
      </c>
      <c r="AX51" s="30">
        <v>0</v>
      </c>
      <c r="AY51" s="30">
        <v>0</v>
      </c>
      <c r="AZ51" s="30">
        <v>2.9103300477659007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0.43569530489769998</v>
      </c>
      <c r="BG51" s="30">
        <v>0</v>
      </c>
      <c r="BH51" s="30">
        <v>0</v>
      </c>
      <c r="BI51" s="30">
        <v>0</v>
      </c>
      <c r="BJ51" s="30">
        <v>0.76781211753289991</v>
      </c>
      <c r="BK51" s="33">
        <f>SUM(C51:BJ51)</f>
        <v>12.477711696876103</v>
      </c>
    </row>
    <row r="52" spans="1:63" x14ac:dyDescent="0.2">
      <c r="A52" s="15"/>
      <c r="B52" s="20" t="s">
        <v>118</v>
      </c>
      <c r="C52" s="30">
        <v>0</v>
      </c>
      <c r="D52" s="30">
        <v>0.83871319423329993</v>
      </c>
      <c r="E52" s="30">
        <v>0</v>
      </c>
      <c r="F52" s="30">
        <v>0</v>
      </c>
      <c r="G52" s="30">
        <v>0</v>
      </c>
      <c r="H52" s="30">
        <v>1.7121161141572006</v>
      </c>
      <c r="I52" s="30">
        <v>0</v>
      </c>
      <c r="J52" s="30">
        <v>0</v>
      </c>
      <c r="K52" s="30">
        <v>0</v>
      </c>
      <c r="L52" s="30">
        <v>0.81527146999940003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1.8896820520894</v>
      </c>
      <c r="S52" s="30">
        <v>0.1362014976333</v>
      </c>
      <c r="T52" s="30">
        <v>0</v>
      </c>
      <c r="U52" s="30">
        <v>0</v>
      </c>
      <c r="V52" s="30">
        <v>0.54199245666630003</v>
      </c>
      <c r="W52" s="30">
        <v>0</v>
      </c>
      <c r="X52" s="30">
        <v>1.33327E-5</v>
      </c>
      <c r="Y52" s="30">
        <v>0</v>
      </c>
      <c r="Z52" s="30">
        <v>0</v>
      </c>
      <c r="AA52" s="30">
        <v>0</v>
      </c>
      <c r="AB52" s="30">
        <v>44.475985175432577</v>
      </c>
      <c r="AC52" s="30">
        <v>3.1564630268324012</v>
      </c>
      <c r="AD52" s="30">
        <v>0.19291582946659999</v>
      </c>
      <c r="AE52" s="30">
        <v>0</v>
      </c>
      <c r="AF52" s="30">
        <v>37.797421487853633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51.544616600624295</v>
      </c>
      <c r="AM52" s="30">
        <v>3.4120256874992005</v>
      </c>
      <c r="AN52" s="30">
        <v>0</v>
      </c>
      <c r="AO52" s="30">
        <v>0</v>
      </c>
      <c r="AP52" s="30">
        <v>21.561566271521311</v>
      </c>
      <c r="AQ52" s="30">
        <v>0</v>
      </c>
      <c r="AR52" s="71">
        <v>0</v>
      </c>
      <c r="AS52" s="30">
        <v>0</v>
      </c>
      <c r="AT52" s="30">
        <v>0</v>
      </c>
      <c r="AU52" s="30">
        <v>0</v>
      </c>
      <c r="AV52" s="30">
        <v>13.796417711830504</v>
      </c>
      <c r="AW52" s="30">
        <v>2.8524867994996002</v>
      </c>
      <c r="AX52" s="30">
        <v>0</v>
      </c>
      <c r="AY52" s="30">
        <v>0</v>
      </c>
      <c r="AZ52" s="30">
        <v>12.946565421096393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5.0949959082161991</v>
      </c>
      <c r="BG52" s="30">
        <v>0.89563023299980016</v>
      </c>
      <c r="BH52" s="30">
        <v>0</v>
      </c>
      <c r="BI52" s="30">
        <v>0</v>
      </c>
      <c r="BJ52" s="30">
        <v>3.6541917520652003</v>
      </c>
      <c r="BK52" s="33">
        <f>SUM(C52:BJ52)</f>
        <v>207.31527202241659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1.7102913946998999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1.9643314946559005</v>
      </c>
      <c r="I53" s="62">
        <f t="shared" si="15"/>
        <v>6.8271973329999997E-4</v>
      </c>
      <c r="J53" s="62">
        <f t="shared" si="15"/>
        <v>0</v>
      </c>
      <c r="K53" s="62">
        <f t="shared" si="15"/>
        <v>0</v>
      </c>
      <c r="L53" s="62">
        <f t="shared" si="15"/>
        <v>0.83597883299940001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1.9463019812549001</v>
      </c>
      <c r="S53" s="62">
        <f t="shared" si="15"/>
        <v>0.1362014976333</v>
      </c>
      <c r="T53" s="62">
        <f t="shared" si="15"/>
        <v>0</v>
      </c>
      <c r="U53" s="62">
        <f t="shared" si="15"/>
        <v>0</v>
      </c>
      <c r="V53" s="62">
        <f t="shared" si="15"/>
        <v>0.58561162663279998</v>
      </c>
      <c r="W53" s="30">
        <f t="shared" si="15"/>
        <v>0</v>
      </c>
      <c r="X53" s="30">
        <f t="shared" si="15"/>
        <v>3.1665199999999996E-5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45.265016159094678</v>
      </c>
      <c r="AC53" s="62">
        <f t="shared" si="15"/>
        <v>3.2791499500656012</v>
      </c>
      <c r="AD53" s="62">
        <f t="shared" si="15"/>
        <v>0.19291582946659999</v>
      </c>
      <c r="AE53" s="62">
        <f t="shared" si="15"/>
        <v>0</v>
      </c>
      <c r="AF53" s="62">
        <f t="shared" si="15"/>
        <v>39.449027970319932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52.561579351250593</v>
      </c>
      <c r="AM53" s="62">
        <f t="shared" si="15"/>
        <v>3.4701249824325004</v>
      </c>
      <c r="AN53" s="62">
        <f t="shared" si="15"/>
        <v>0</v>
      </c>
      <c r="AO53" s="62">
        <f t="shared" si="15"/>
        <v>0</v>
      </c>
      <c r="AP53" s="62">
        <f t="shared" si="15"/>
        <v>22.47833408995421</v>
      </c>
      <c r="AQ53" s="30">
        <f t="shared" si="15"/>
        <v>0</v>
      </c>
      <c r="AR53" s="71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15.524536435325805</v>
      </c>
      <c r="AW53" s="62">
        <f t="shared" si="15"/>
        <v>3.6876469539992001</v>
      </c>
      <c r="AX53" s="62">
        <f t="shared" si="15"/>
        <v>0</v>
      </c>
      <c r="AY53" s="62">
        <f t="shared" si="15"/>
        <v>0</v>
      </c>
      <c r="AZ53" s="62">
        <f t="shared" si="15"/>
        <v>15.856895468862295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5.530691213113899</v>
      </c>
      <c r="BG53" s="62">
        <f t="shared" si="15"/>
        <v>0.89563023299980016</v>
      </c>
      <c r="BH53" s="62">
        <f t="shared" si="15"/>
        <v>0</v>
      </c>
      <c r="BI53" s="62">
        <f t="shared" si="15"/>
        <v>0</v>
      </c>
      <c r="BJ53" s="62">
        <f t="shared" si="15"/>
        <v>4.4220038695981003</v>
      </c>
      <c r="BK53" s="62">
        <f t="shared" si="15"/>
        <v>219.79298371929269</v>
      </c>
    </row>
    <row r="54" spans="1:63" ht="2.25" customHeight="1" x14ac:dyDescent="0.2">
      <c r="A54" s="15"/>
      <c r="B54" s="19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1"/>
    </row>
    <row r="55" spans="1:63" x14ac:dyDescent="0.2">
      <c r="A55" s="15" t="s">
        <v>4</v>
      </c>
      <c r="B55" s="18" t="s">
        <v>9</v>
      </c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1"/>
    </row>
    <row r="56" spans="1:63" x14ac:dyDescent="0.2">
      <c r="A56" s="15" t="s">
        <v>76</v>
      </c>
      <c r="B56" s="19" t="s">
        <v>18</v>
      </c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1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39.867560098237313</v>
      </c>
      <c r="AS57" s="65">
        <v>0</v>
      </c>
      <c r="AT57" s="65">
        <v>0</v>
      </c>
      <c r="AU57" s="65">
        <v>0</v>
      </c>
      <c r="AV57" s="65">
        <v>17.630853152808012</v>
      </c>
      <c r="AW57" s="65">
        <v>2.4453000000000005</v>
      </c>
      <c r="AX57" s="65">
        <v>0</v>
      </c>
      <c r="AY57" s="65">
        <v>0</v>
      </c>
      <c r="AZ57" s="65">
        <v>12.612800000000002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8.0054999999999996</v>
      </c>
      <c r="BG57" s="65">
        <v>0.22220000000000001</v>
      </c>
      <c r="BH57" s="65">
        <v>0</v>
      </c>
      <c r="BI57" s="65">
        <v>0</v>
      </c>
      <c r="BJ57" s="65">
        <v>2.8268</v>
      </c>
      <c r="BK57" s="66">
        <f>SUM(C57:BJ57)</f>
        <v>83.611013251045335</v>
      </c>
    </row>
    <row r="58" spans="1:63" x14ac:dyDescent="0.2">
      <c r="A58" s="15"/>
      <c r="B58" s="20" t="s">
        <v>85</v>
      </c>
      <c r="C58" s="71">
        <f>SUM(C57)</f>
        <v>0</v>
      </c>
      <c r="D58" s="71">
        <f t="shared" ref="D58:BJ58" si="16">SUM(D57)</f>
        <v>0</v>
      </c>
      <c r="E58" s="71">
        <f t="shared" si="16"/>
        <v>0</v>
      </c>
      <c r="F58" s="71">
        <f t="shared" si="16"/>
        <v>0</v>
      </c>
      <c r="G58" s="71">
        <f t="shared" si="16"/>
        <v>0</v>
      </c>
      <c r="H58" s="71">
        <f t="shared" si="16"/>
        <v>0</v>
      </c>
      <c r="I58" s="71">
        <f t="shared" si="16"/>
        <v>0</v>
      </c>
      <c r="J58" s="71">
        <f t="shared" si="16"/>
        <v>0</v>
      </c>
      <c r="K58" s="71">
        <f t="shared" si="16"/>
        <v>0</v>
      </c>
      <c r="L58" s="71">
        <f t="shared" si="16"/>
        <v>0</v>
      </c>
      <c r="M58" s="71">
        <f t="shared" si="16"/>
        <v>0</v>
      </c>
      <c r="N58" s="71">
        <f t="shared" si="16"/>
        <v>0</v>
      </c>
      <c r="O58" s="71">
        <f t="shared" si="16"/>
        <v>0</v>
      </c>
      <c r="P58" s="71">
        <f t="shared" si="16"/>
        <v>0</v>
      </c>
      <c r="Q58" s="71">
        <f t="shared" si="16"/>
        <v>0</v>
      </c>
      <c r="R58" s="71">
        <f t="shared" si="16"/>
        <v>0</v>
      </c>
      <c r="S58" s="71">
        <f t="shared" si="16"/>
        <v>0</v>
      </c>
      <c r="T58" s="71">
        <f t="shared" si="16"/>
        <v>0</v>
      </c>
      <c r="U58" s="71">
        <f t="shared" si="16"/>
        <v>0</v>
      </c>
      <c r="V58" s="71">
        <f t="shared" si="16"/>
        <v>0</v>
      </c>
      <c r="W58" s="71">
        <f t="shared" si="16"/>
        <v>0</v>
      </c>
      <c r="X58" s="71">
        <f t="shared" si="16"/>
        <v>0</v>
      </c>
      <c r="Y58" s="71">
        <f t="shared" si="16"/>
        <v>0</v>
      </c>
      <c r="Z58" s="71">
        <f t="shared" si="16"/>
        <v>0</v>
      </c>
      <c r="AA58" s="71">
        <f t="shared" si="16"/>
        <v>0</v>
      </c>
      <c r="AB58" s="71">
        <f t="shared" si="16"/>
        <v>0</v>
      </c>
      <c r="AC58" s="71">
        <f t="shared" si="16"/>
        <v>0</v>
      </c>
      <c r="AD58" s="71">
        <f t="shared" si="16"/>
        <v>0</v>
      </c>
      <c r="AE58" s="71">
        <f t="shared" si="16"/>
        <v>0</v>
      </c>
      <c r="AF58" s="71">
        <f t="shared" si="16"/>
        <v>0</v>
      </c>
      <c r="AG58" s="71">
        <f t="shared" si="16"/>
        <v>0</v>
      </c>
      <c r="AH58" s="71">
        <f t="shared" si="16"/>
        <v>0</v>
      </c>
      <c r="AI58" s="71">
        <f t="shared" si="16"/>
        <v>0</v>
      </c>
      <c r="AJ58" s="71">
        <f t="shared" si="16"/>
        <v>0</v>
      </c>
      <c r="AK58" s="71">
        <f t="shared" si="16"/>
        <v>0</v>
      </c>
      <c r="AL58" s="71">
        <f t="shared" si="16"/>
        <v>0</v>
      </c>
      <c r="AM58" s="71">
        <f t="shared" si="16"/>
        <v>0</v>
      </c>
      <c r="AN58" s="71">
        <f t="shared" si="16"/>
        <v>0</v>
      </c>
      <c r="AO58" s="71">
        <f t="shared" si="16"/>
        <v>0</v>
      </c>
      <c r="AP58" s="71">
        <f t="shared" si="16"/>
        <v>0</v>
      </c>
      <c r="AQ58" s="71">
        <f t="shared" si="16"/>
        <v>0</v>
      </c>
      <c r="AR58" s="80">
        <f t="shared" si="16"/>
        <v>39.867560098237313</v>
      </c>
      <c r="AS58" s="71">
        <f t="shared" si="16"/>
        <v>0</v>
      </c>
      <c r="AT58" s="71">
        <f t="shared" si="16"/>
        <v>0</v>
      </c>
      <c r="AU58" s="71">
        <f t="shared" si="16"/>
        <v>0</v>
      </c>
      <c r="AV58" s="77">
        <f t="shared" si="16"/>
        <v>17.630853152808012</v>
      </c>
      <c r="AW58" s="77">
        <f t="shared" si="16"/>
        <v>2.4453000000000005</v>
      </c>
      <c r="AX58" s="77">
        <f t="shared" si="16"/>
        <v>0</v>
      </c>
      <c r="AY58" s="77">
        <f t="shared" si="16"/>
        <v>0</v>
      </c>
      <c r="AZ58" s="77">
        <f t="shared" si="16"/>
        <v>12.612800000000002</v>
      </c>
      <c r="BA58" s="71">
        <f t="shared" si="16"/>
        <v>0</v>
      </c>
      <c r="BB58" s="71">
        <f t="shared" si="16"/>
        <v>0</v>
      </c>
      <c r="BC58" s="71">
        <f t="shared" si="16"/>
        <v>0</v>
      </c>
      <c r="BD58" s="71">
        <f t="shared" si="16"/>
        <v>0</v>
      </c>
      <c r="BE58" s="71">
        <f t="shared" si="16"/>
        <v>0</v>
      </c>
      <c r="BF58" s="77">
        <f t="shared" si="16"/>
        <v>8.0054999999999996</v>
      </c>
      <c r="BG58" s="77">
        <f t="shared" si="16"/>
        <v>0.22220000000000001</v>
      </c>
      <c r="BH58" s="77">
        <f t="shared" si="16"/>
        <v>0</v>
      </c>
      <c r="BI58" s="77">
        <f t="shared" si="16"/>
        <v>0</v>
      </c>
      <c r="BJ58" s="77">
        <f t="shared" si="16"/>
        <v>2.8268</v>
      </c>
      <c r="BK58" s="78">
        <f>SUM(BK57)</f>
        <v>83.611013251045335</v>
      </c>
    </row>
    <row r="59" spans="1:63" x14ac:dyDescent="0.2">
      <c r="A59" s="15" t="s">
        <v>77</v>
      </c>
      <c r="B59" s="19" t="s">
        <v>19</v>
      </c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1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1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1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8">
        <f t="shared" si="18"/>
        <v>39.867560098237313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17.630853152808012</v>
      </c>
      <c r="AW62" s="61">
        <f t="shared" si="18"/>
        <v>2.4453000000000005</v>
      </c>
      <c r="AX62" s="61">
        <f t="shared" si="18"/>
        <v>0</v>
      </c>
      <c r="AY62" s="61">
        <f t="shared" si="18"/>
        <v>0</v>
      </c>
      <c r="AZ62" s="61">
        <f t="shared" si="18"/>
        <v>12.612800000000002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8.0054999999999996</v>
      </c>
      <c r="BG62" s="61">
        <f t="shared" si="18"/>
        <v>0.22220000000000001</v>
      </c>
      <c r="BH62" s="61">
        <f t="shared" si="18"/>
        <v>0</v>
      </c>
      <c r="BI62" s="61">
        <f t="shared" si="18"/>
        <v>0</v>
      </c>
      <c r="BJ62" s="61">
        <f t="shared" si="18"/>
        <v>2.8268</v>
      </c>
      <c r="BK62" s="61">
        <f>BK61+BK58</f>
        <v>83.611013251045335</v>
      </c>
    </row>
    <row r="63" spans="1:63" ht="4.5" customHeight="1" x14ac:dyDescent="0.2">
      <c r="A63" s="15"/>
      <c r="B63" s="19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1:63" x14ac:dyDescent="0.2">
      <c r="A64" s="15" t="s">
        <v>20</v>
      </c>
      <c r="B64" s="18" t="s">
        <v>21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1:64" x14ac:dyDescent="0.2">
      <c r="A65" s="15" t="s">
        <v>76</v>
      </c>
      <c r="B65" s="19" t="s">
        <v>22</v>
      </c>
      <c r="C65" s="99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1:64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1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4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1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4" ht="4.5" customHeight="1" x14ac:dyDescent="0.2">
      <c r="A68" s="15"/>
      <c r="B68" s="23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1"/>
    </row>
    <row r="69" spans="1:64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223.31259459726559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75.727820158616879</v>
      </c>
      <c r="I69" s="63">
        <f t="shared" si="20"/>
        <v>282.88439063702765</v>
      </c>
      <c r="J69" s="63">
        <f t="shared" si="20"/>
        <v>64.192787971199209</v>
      </c>
      <c r="K69" s="63">
        <f t="shared" si="20"/>
        <v>0</v>
      </c>
      <c r="L69" s="63">
        <f t="shared" si="20"/>
        <v>131.33038995660803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50.472038284131003</v>
      </c>
      <c r="S69" s="63">
        <f t="shared" si="20"/>
        <v>17.926463466763899</v>
      </c>
      <c r="T69" s="63">
        <f t="shared" si="20"/>
        <v>66.625760196332706</v>
      </c>
      <c r="U69" s="63">
        <f t="shared" si="20"/>
        <v>0</v>
      </c>
      <c r="V69" s="63">
        <f t="shared" si="20"/>
        <v>20.369049283520901</v>
      </c>
      <c r="W69" s="38">
        <f t="shared" si="20"/>
        <v>0</v>
      </c>
      <c r="X69" s="38">
        <f t="shared" si="20"/>
        <v>2.5673041329999989E-3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520.22345965520117</v>
      </c>
      <c r="AC69" s="63">
        <f t="shared" si="20"/>
        <v>347.02246395224614</v>
      </c>
      <c r="AD69" s="63">
        <f t="shared" si="20"/>
        <v>15.282593853365899</v>
      </c>
      <c r="AE69" s="63">
        <f t="shared" si="20"/>
        <v>0</v>
      </c>
      <c r="AF69" s="63">
        <f t="shared" si="20"/>
        <v>436.11605775336824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561.54366254712772</v>
      </c>
      <c r="AM69" s="63">
        <f t="shared" si="20"/>
        <v>92.569828491184296</v>
      </c>
      <c r="AN69" s="63">
        <f t="shared" si="20"/>
        <v>123.18452661723161</v>
      </c>
      <c r="AO69" s="63">
        <f t="shared" si="20"/>
        <v>0</v>
      </c>
      <c r="AP69" s="63">
        <f t="shared" si="20"/>
        <v>238.46787835282601</v>
      </c>
      <c r="AQ69" s="38">
        <f t="shared" si="20"/>
        <v>0</v>
      </c>
      <c r="AR69" s="72">
        <f t="shared" si="20"/>
        <v>39.867560098237313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560.75471912641672</v>
      </c>
      <c r="AW69" s="63">
        <f t="shared" si="20"/>
        <v>97.805544542736101</v>
      </c>
      <c r="AX69" s="63">
        <f t="shared" si="20"/>
        <v>3.6482330096333002</v>
      </c>
      <c r="AY69" s="63">
        <f t="shared" si="20"/>
        <v>0</v>
      </c>
      <c r="AZ69" s="63">
        <f t="shared" si="20"/>
        <v>268.08030952842745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150.52238329368492</v>
      </c>
      <c r="BG69" s="38">
        <f t="shared" si="20"/>
        <v>10.264747095194302</v>
      </c>
      <c r="BH69" s="38">
        <f t="shared" si="20"/>
        <v>6.8605620193664993</v>
      </c>
      <c r="BI69" s="38">
        <f t="shared" si="20"/>
        <v>0</v>
      </c>
      <c r="BJ69" s="38">
        <f t="shared" si="20"/>
        <v>39.375478171614901</v>
      </c>
      <c r="BK69" s="38">
        <f>BK28+BK47+BK53+BK62+BK67</f>
        <v>4444.4338699634618</v>
      </c>
      <c r="BL69" s="43"/>
    </row>
    <row r="70" spans="1:64" ht="4.5" customHeight="1" x14ac:dyDescent="0.2">
      <c r="A70" s="15"/>
      <c r="B70" s="24"/>
      <c r="C70" s="113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14"/>
    </row>
    <row r="71" spans="1:64" ht="14.25" customHeight="1" x14ac:dyDescent="0.3">
      <c r="A71" s="15" t="s">
        <v>5</v>
      </c>
      <c r="B71" s="25" t="s">
        <v>24</v>
      </c>
      <c r="C71" s="113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14"/>
    </row>
    <row r="72" spans="1:64" x14ac:dyDescent="0.2">
      <c r="A72" s="15"/>
      <c r="B72" s="28" t="s">
        <v>111</v>
      </c>
      <c r="C72" s="34">
        <v>0</v>
      </c>
      <c r="D72" s="34">
        <v>0.78386085589999999</v>
      </c>
      <c r="E72" s="34">
        <v>0</v>
      </c>
      <c r="F72" s="34">
        <v>0</v>
      </c>
      <c r="G72" s="34">
        <v>0</v>
      </c>
      <c r="H72" s="34">
        <v>2.1506644720062025</v>
      </c>
      <c r="I72" s="34">
        <v>0.1212165010332</v>
      </c>
      <c r="J72" s="34">
        <v>0</v>
      </c>
      <c r="K72" s="34">
        <v>0</v>
      </c>
      <c r="L72" s="34">
        <v>0.78241867936630005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1.6903025343663023</v>
      </c>
      <c r="S72" s="34">
        <v>2.6417474E-3</v>
      </c>
      <c r="T72" s="34">
        <v>0</v>
      </c>
      <c r="U72" s="34">
        <v>0</v>
      </c>
      <c r="V72" s="34">
        <v>0.19124246186660002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12.285866795890188</v>
      </c>
      <c r="AC72" s="34">
        <v>0.21081278216640001</v>
      </c>
      <c r="AD72" s="34">
        <v>0</v>
      </c>
      <c r="AE72" s="34">
        <v>0</v>
      </c>
      <c r="AF72" s="34">
        <v>2.6639295484324998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8.9495633536052033</v>
      </c>
      <c r="AM72" s="34">
        <v>0.12350457603329999</v>
      </c>
      <c r="AN72" s="34">
        <v>0</v>
      </c>
      <c r="AO72" s="34">
        <v>0</v>
      </c>
      <c r="AP72" s="34">
        <v>0.62160513019950003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4.9561676237000043</v>
      </c>
      <c r="AW72" s="34">
        <v>0.1458321582664</v>
      </c>
      <c r="AX72" s="34">
        <v>0</v>
      </c>
      <c r="AY72" s="34">
        <v>0</v>
      </c>
      <c r="AZ72" s="34">
        <v>1.4487841986661005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2.015981662113294</v>
      </c>
      <c r="BG72" s="34">
        <v>3.8853815100000001E-2</v>
      </c>
      <c r="BH72" s="34">
        <v>0</v>
      </c>
      <c r="BI72" s="34">
        <v>0</v>
      </c>
      <c r="BJ72" s="34">
        <v>5.1417741966599997E-2</v>
      </c>
      <c r="BK72" s="33">
        <f>SUM(C72:BJ72)</f>
        <v>39.234666638078096</v>
      </c>
    </row>
    <row r="73" spans="1:64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0.78386085589999999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2.1506644720062025</v>
      </c>
      <c r="I73" s="62">
        <f t="shared" si="21"/>
        <v>0.1212165010332</v>
      </c>
      <c r="J73" s="62">
        <f t="shared" si="21"/>
        <v>0</v>
      </c>
      <c r="K73" s="62">
        <f t="shared" si="21"/>
        <v>0</v>
      </c>
      <c r="L73" s="62">
        <f t="shared" si="21"/>
        <v>0.78241867936630005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1.6903025343663023</v>
      </c>
      <c r="S73" s="62">
        <f t="shared" si="21"/>
        <v>2.6417474E-3</v>
      </c>
      <c r="T73" s="62">
        <f t="shared" si="21"/>
        <v>0</v>
      </c>
      <c r="U73" s="62">
        <f t="shared" si="21"/>
        <v>0</v>
      </c>
      <c r="V73" s="62">
        <f t="shared" si="21"/>
        <v>0.19124246186660002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12.285866795890188</v>
      </c>
      <c r="AC73" s="62">
        <f t="shared" si="21"/>
        <v>0.21081278216640001</v>
      </c>
      <c r="AD73" s="62">
        <f t="shared" si="21"/>
        <v>0</v>
      </c>
      <c r="AE73" s="62">
        <f t="shared" si="21"/>
        <v>0</v>
      </c>
      <c r="AF73" s="62">
        <f t="shared" si="21"/>
        <v>2.6639295484324998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8.9495633536052033</v>
      </c>
      <c r="AM73" s="62">
        <f t="shared" si="21"/>
        <v>0.12350457603329999</v>
      </c>
      <c r="AN73" s="62">
        <f t="shared" si="21"/>
        <v>0</v>
      </c>
      <c r="AO73" s="62">
        <f t="shared" si="21"/>
        <v>0</v>
      </c>
      <c r="AP73" s="62">
        <f t="shared" si="21"/>
        <v>0.62160513019950003</v>
      </c>
      <c r="AQ73" s="30">
        <f t="shared" si="21"/>
        <v>0</v>
      </c>
      <c r="AR73" s="71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4.9561676237000043</v>
      </c>
      <c r="AW73" s="62">
        <f t="shared" si="21"/>
        <v>0.1458321582664</v>
      </c>
      <c r="AX73" s="62">
        <f t="shared" si="21"/>
        <v>0</v>
      </c>
      <c r="AY73" s="62">
        <f t="shared" si="21"/>
        <v>0</v>
      </c>
      <c r="AZ73" s="62">
        <f t="shared" si="21"/>
        <v>1.4487841986661005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2.015981662113294</v>
      </c>
      <c r="BG73" s="62">
        <f t="shared" si="21"/>
        <v>3.8853815100000001E-2</v>
      </c>
      <c r="BH73" s="62">
        <f t="shared" si="21"/>
        <v>0</v>
      </c>
      <c r="BI73" s="62">
        <f t="shared" si="21"/>
        <v>0</v>
      </c>
      <c r="BJ73" s="62">
        <f t="shared" si="21"/>
        <v>5.1417741966599997E-2</v>
      </c>
      <c r="BK73" s="64">
        <f>SUM(BK72)</f>
        <v>39.234666638078096</v>
      </c>
      <c r="BL73" s="43"/>
    </row>
    <row r="74" spans="1:64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5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43"/>
    </row>
    <row r="75" spans="1:64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5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43"/>
    </row>
    <row r="76" spans="1:64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7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</row>
    <row r="77" spans="1:64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5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4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5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4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4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B4" workbookViewId="0">
      <selection activeCell="B4" sqref="B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0</v>
      </c>
      <c r="F5" s="50">
        <v>0.2563095553327</v>
      </c>
      <c r="G5" s="50">
        <v>8.8796858666000001E-3</v>
      </c>
      <c r="H5" s="50">
        <v>0</v>
      </c>
      <c r="I5" s="59">
        <v>0</v>
      </c>
      <c r="J5" s="51">
        <v>0</v>
      </c>
      <c r="K5" s="51">
        <f>SUM(D5:J5)</f>
        <v>0.26518924119929999</v>
      </c>
      <c r="L5" s="50">
        <v>9.8125133299999998E-5</v>
      </c>
    </row>
    <row r="6" spans="2:12" x14ac:dyDescent="0.2">
      <c r="B6" s="48">
        <v>2</v>
      </c>
      <c r="C6" s="52" t="s">
        <v>40</v>
      </c>
      <c r="D6" s="50">
        <v>1.0591254007638</v>
      </c>
      <c r="E6" s="50">
        <v>1.0179370528975002</v>
      </c>
      <c r="F6" s="50">
        <v>31.026632383745902</v>
      </c>
      <c r="G6" s="50">
        <v>1.9405755100587014</v>
      </c>
      <c r="H6" s="50">
        <v>0</v>
      </c>
      <c r="I6" s="59">
        <v>0.47789999999999999</v>
      </c>
      <c r="J6" s="51">
        <v>0</v>
      </c>
      <c r="K6" s="51">
        <f t="shared" ref="K6:K41" si="0">SUM(D6:J6)</f>
        <v>35.522170347465902</v>
      </c>
      <c r="L6" s="50">
        <v>0.3555127382281002</v>
      </c>
    </row>
    <row r="7" spans="2:12" x14ac:dyDescent="0.2">
      <c r="B7" s="48">
        <v>3</v>
      </c>
      <c r="C7" s="49" t="s">
        <v>41</v>
      </c>
      <c r="D7" s="50">
        <v>0</v>
      </c>
      <c r="E7" s="50">
        <v>0</v>
      </c>
      <c r="F7" s="50">
        <v>0.85452932603160003</v>
      </c>
      <c r="G7" s="50">
        <v>1.3241174433300001E-2</v>
      </c>
      <c r="H7" s="50">
        <v>0</v>
      </c>
      <c r="I7" s="59">
        <v>4.3E-3</v>
      </c>
      <c r="J7" s="51">
        <v>0</v>
      </c>
      <c r="K7" s="51">
        <f t="shared" si="0"/>
        <v>0.87207050046489998</v>
      </c>
      <c r="L7" s="50">
        <v>7.4417873266399995E-2</v>
      </c>
    </row>
    <row r="8" spans="2:12" x14ac:dyDescent="0.2">
      <c r="B8" s="48">
        <v>4</v>
      </c>
      <c r="C8" s="52" t="s">
        <v>42</v>
      </c>
      <c r="D8" s="50">
        <v>5.4450088309311013</v>
      </c>
      <c r="E8" s="50">
        <v>1.2668763803657004</v>
      </c>
      <c r="F8" s="50">
        <v>17.104941469717236</v>
      </c>
      <c r="G8" s="50">
        <v>3.012235945764</v>
      </c>
      <c r="H8" s="50">
        <v>0</v>
      </c>
      <c r="I8" s="59">
        <v>0.21660000000000001</v>
      </c>
      <c r="J8" s="51">
        <v>0</v>
      </c>
      <c r="K8" s="51">
        <f t="shared" si="0"/>
        <v>27.045662626778039</v>
      </c>
      <c r="L8" s="50">
        <v>0.49869212362910031</v>
      </c>
    </row>
    <row r="9" spans="2:12" x14ac:dyDescent="0.2">
      <c r="B9" s="48">
        <v>5</v>
      </c>
      <c r="C9" s="52" t="s">
        <v>43</v>
      </c>
      <c r="D9" s="50">
        <v>0.74852419479779997</v>
      </c>
      <c r="E9" s="50">
        <v>1.0595220345306999</v>
      </c>
      <c r="F9" s="50">
        <v>50.784065822844411</v>
      </c>
      <c r="G9" s="50">
        <v>5.763498951781802</v>
      </c>
      <c r="H9" s="50">
        <v>0</v>
      </c>
      <c r="I9" s="59">
        <v>1.1539000000000001</v>
      </c>
      <c r="J9" s="51">
        <v>0</v>
      </c>
      <c r="K9" s="51">
        <f t="shared" si="0"/>
        <v>59.509511003954707</v>
      </c>
      <c r="L9" s="50">
        <v>0.78685895922570037</v>
      </c>
    </row>
    <row r="10" spans="2:12" x14ac:dyDescent="0.2">
      <c r="B10" s="48">
        <v>6</v>
      </c>
      <c r="C10" s="52" t="s">
        <v>44</v>
      </c>
      <c r="D10" s="50">
        <v>0.46975574723289998</v>
      </c>
      <c r="E10" s="50">
        <v>1.7881433752987999</v>
      </c>
      <c r="F10" s="50">
        <v>19.259825658342574</v>
      </c>
      <c r="G10" s="50">
        <v>1.6840790391987006</v>
      </c>
      <c r="H10" s="50">
        <v>0</v>
      </c>
      <c r="I10" s="59">
        <v>0.19739999999999999</v>
      </c>
      <c r="J10" s="51">
        <v>0</v>
      </c>
      <c r="K10" s="51">
        <f t="shared" si="0"/>
        <v>23.399203820072973</v>
      </c>
      <c r="L10" s="50">
        <v>0.3010390317312</v>
      </c>
    </row>
    <row r="11" spans="2:12" x14ac:dyDescent="0.2">
      <c r="B11" s="48">
        <v>7</v>
      </c>
      <c r="C11" s="52" t="s">
        <v>45</v>
      </c>
      <c r="D11" s="50">
        <v>41.051643039530013</v>
      </c>
      <c r="E11" s="50">
        <v>9.5158781542611948</v>
      </c>
      <c r="F11" s="50">
        <v>40.954904849937748</v>
      </c>
      <c r="G11" s="50">
        <v>7.0397894975170976</v>
      </c>
      <c r="H11" s="50">
        <v>0</v>
      </c>
      <c r="I11" s="59">
        <v>0</v>
      </c>
      <c r="J11" s="51">
        <v>0</v>
      </c>
      <c r="K11" s="51">
        <f t="shared" si="0"/>
        <v>98.562215541246047</v>
      </c>
      <c r="L11" s="50">
        <v>0.41287821319510015</v>
      </c>
    </row>
    <row r="12" spans="2:12" x14ac:dyDescent="0.2">
      <c r="B12" s="48">
        <v>8</v>
      </c>
      <c r="C12" s="74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4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0.13385960043299999</v>
      </c>
      <c r="E14" s="50">
        <v>0.6452666965328</v>
      </c>
      <c r="F14" s="50">
        <v>10.789728796580114</v>
      </c>
      <c r="G14" s="50">
        <v>1.4298167413310003</v>
      </c>
      <c r="H14" s="50">
        <v>0</v>
      </c>
      <c r="I14" s="59">
        <v>0.1048</v>
      </c>
      <c r="J14" s="51">
        <v>0</v>
      </c>
      <c r="K14" s="51">
        <f t="shared" si="0"/>
        <v>13.103471834876913</v>
      </c>
      <c r="L14" s="50">
        <v>0.38703218253130001</v>
      </c>
    </row>
    <row r="15" spans="2:12" x14ac:dyDescent="0.2">
      <c r="B15" s="48">
        <v>11</v>
      </c>
      <c r="C15" s="52" t="s">
        <v>49</v>
      </c>
      <c r="D15" s="50">
        <v>79.290063597091788</v>
      </c>
      <c r="E15" s="50">
        <v>53.062827525127197</v>
      </c>
      <c r="F15" s="50">
        <v>108.04746013977346</v>
      </c>
      <c r="G15" s="50">
        <v>12.114544203502025</v>
      </c>
      <c r="H15" s="50">
        <v>0</v>
      </c>
      <c r="I15" s="59">
        <v>1.0529999999999999</v>
      </c>
      <c r="J15" s="51">
        <v>0</v>
      </c>
      <c r="K15" s="51">
        <f t="shared" si="0"/>
        <v>253.56789546549447</v>
      </c>
      <c r="L15" s="50">
        <v>1.8900862715543996</v>
      </c>
    </row>
    <row r="16" spans="2:12" x14ac:dyDescent="0.2">
      <c r="B16" s="48">
        <v>12</v>
      </c>
      <c r="C16" s="52" t="s">
        <v>50</v>
      </c>
      <c r="D16" s="50">
        <v>38.738148757828505</v>
      </c>
      <c r="E16" s="50">
        <v>8.5666472593639025</v>
      </c>
      <c r="F16" s="50">
        <v>50.804147693339345</v>
      </c>
      <c r="G16" s="50">
        <v>3.9090227819234977</v>
      </c>
      <c r="H16" s="50">
        <v>0</v>
      </c>
      <c r="I16" s="59">
        <v>0.61969999999999992</v>
      </c>
      <c r="J16" s="51">
        <v>0</v>
      </c>
      <c r="K16" s="51">
        <f t="shared" si="0"/>
        <v>102.63766649245524</v>
      </c>
      <c r="L16" s="50">
        <v>1.0761153299263997</v>
      </c>
    </row>
    <row r="17" spans="2:12" x14ac:dyDescent="0.2">
      <c r="B17" s="48">
        <v>13</v>
      </c>
      <c r="C17" s="52" t="s">
        <v>51</v>
      </c>
      <c r="D17" s="50">
        <v>0.45727347519899991</v>
      </c>
      <c r="E17" s="50">
        <v>0.30077545789930005</v>
      </c>
      <c r="F17" s="50">
        <v>20.181685722226</v>
      </c>
      <c r="G17" s="50">
        <v>1.0100134633317002</v>
      </c>
      <c r="H17" s="50">
        <v>0</v>
      </c>
      <c r="I17" s="59">
        <v>6.3899999999999998E-2</v>
      </c>
      <c r="J17" s="51">
        <v>0</v>
      </c>
      <c r="K17" s="51">
        <f t="shared" si="0"/>
        <v>22.013648118656</v>
      </c>
      <c r="L17" s="50">
        <v>0.32720134369709997</v>
      </c>
    </row>
    <row r="18" spans="2:12" x14ac:dyDescent="0.2">
      <c r="B18" s="48">
        <v>14</v>
      </c>
      <c r="C18" s="52" t="s">
        <v>52</v>
      </c>
      <c r="D18" s="50">
        <v>7.8206107999800004E-2</v>
      </c>
      <c r="E18" s="50">
        <v>0.49829092266570013</v>
      </c>
      <c r="F18" s="50">
        <v>11.224032524769383</v>
      </c>
      <c r="G18" s="50">
        <v>0.80829222846469984</v>
      </c>
      <c r="H18" s="50">
        <v>0</v>
      </c>
      <c r="I18" s="59">
        <v>1.12E-2</v>
      </c>
      <c r="J18" s="51">
        <v>0</v>
      </c>
      <c r="K18" s="51">
        <f t="shared" si="0"/>
        <v>12.620021783899583</v>
      </c>
      <c r="L18" s="50">
        <v>3.4587434932599991E-2</v>
      </c>
    </row>
    <row r="19" spans="2:12" x14ac:dyDescent="0.2">
      <c r="B19" s="48">
        <v>15</v>
      </c>
      <c r="C19" s="52" t="s">
        <v>53</v>
      </c>
      <c r="D19" s="50">
        <v>0.85794879289739989</v>
      </c>
      <c r="E19" s="50">
        <v>0.3691904366648</v>
      </c>
      <c r="F19" s="50">
        <v>40.410328427315889</v>
      </c>
      <c r="G19" s="50">
        <v>2.7437896554911032</v>
      </c>
      <c r="H19" s="50">
        <v>0</v>
      </c>
      <c r="I19" s="59">
        <v>2.5999999999999999E-2</v>
      </c>
      <c r="J19" s="51">
        <v>0</v>
      </c>
      <c r="K19" s="51">
        <f t="shared" si="0"/>
        <v>44.407257312369197</v>
      </c>
      <c r="L19" s="50">
        <v>0.43153663706160017</v>
      </c>
    </row>
    <row r="20" spans="2:12" x14ac:dyDescent="0.2">
      <c r="B20" s="48">
        <v>16</v>
      </c>
      <c r="C20" s="52" t="s">
        <v>54</v>
      </c>
      <c r="D20" s="50">
        <v>126.57953931745388</v>
      </c>
      <c r="E20" s="50">
        <v>67.014424544788298</v>
      </c>
      <c r="F20" s="50">
        <v>223.02314900450219</v>
      </c>
      <c r="G20" s="50">
        <v>12.03669984150701</v>
      </c>
      <c r="H20" s="50">
        <v>0</v>
      </c>
      <c r="I20" s="59">
        <v>3.0503999999999998</v>
      </c>
      <c r="J20" s="51">
        <v>0</v>
      </c>
      <c r="K20" s="51">
        <f t="shared" si="0"/>
        <v>431.70421270825142</v>
      </c>
      <c r="L20" s="50">
        <v>2.7860825733179948</v>
      </c>
    </row>
    <row r="21" spans="2:12" x14ac:dyDescent="0.2">
      <c r="B21" s="48">
        <v>17</v>
      </c>
      <c r="C21" s="52" t="s">
        <v>55</v>
      </c>
      <c r="D21" s="50">
        <v>21.735940329262906</v>
      </c>
      <c r="E21" s="50">
        <v>15.699054072564801</v>
      </c>
      <c r="F21" s="50">
        <v>49.9694687634004</v>
      </c>
      <c r="G21" s="50">
        <v>4.8797032636549931</v>
      </c>
      <c r="H21" s="50">
        <v>0</v>
      </c>
      <c r="I21" s="59">
        <v>0.67849999999999999</v>
      </c>
      <c r="J21" s="51">
        <v>0</v>
      </c>
      <c r="K21" s="51">
        <f t="shared" si="0"/>
        <v>92.962666428883097</v>
      </c>
      <c r="L21" s="50">
        <v>0.68421533545869972</v>
      </c>
    </row>
    <row r="22" spans="2:12" x14ac:dyDescent="0.2">
      <c r="B22" s="48">
        <v>18</v>
      </c>
      <c r="C22" s="74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7.0270410253933999</v>
      </c>
      <c r="E23" s="50">
        <v>15.758009386056919</v>
      </c>
      <c r="F23" s="50">
        <v>105.71372663995963</v>
      </c>
      <c r="G23" s="50">
        <v>13.137555747796011</v>
      </c>
      <c r="H23" s="50">
        <v>0</v>
      </c>
      <c r="I23" s="59">
        <v>1.7509999999999999</v>
      </c>
      <c r="J23" s="51">
        <v>0</v>
      </c>
      <c r="K23" s="51">
        <f t="shared" si="0"/>
        <v>143.38733279920595</v>
      </c>
      <c r="L23" s="50">
        <v>1.0061130646508993</v>
      </c>
    </row>
    <row r="24" spans="2:12" x14ac:dyDescent="0.2">
      <c r="B24" s="48">
        <v>20</v>
      </c>
      <c r="C24" s="52" t="s">
        <v>58</v>
      </c>
      <c r="D24" s="50">
        <v>379.48172294182194</v>
      </c>
      <c r="E24" s="50">
        <v>176.39745165013289</v>
      </c>
      <c r="F24" s="50">
        <v>941.49231543596727</v>
      </c>
      <c r="G24" s="50">
        <v>64.243451513193222</v>
      </c>
      <c r="H24" s="50">
        <v>0</v>
      </c>
      <c r="I24" s="59">
        <v>55.171313251045333</v>
      </c>
      <c r="J24" s="51">
        <v>0</v>
      </c>
      <c r="K24" s="51">
        <f t="shared" si="0"/>
        <v>1616.7862547921604</v>
      </c>
      <c r="L24" s="50">
        <v>12.070316648630296</v>
      </c>
    </row>
    <row r="25" spans="2:12" x14ac:dyDescent="0.2">
      <c r="B25" s="48">
        <v>21</v>
      </c>
      <c r="C25" s="49" t="s">
        <v>59</v>
      </c>
      <c r="D25" s="50">
        <v>1.15662093666E-2</v>
      </c>
      <c r="E25" s="50">
        <v>2.4012227665999998E-3</v>
      </c>
      <c r="F25" s="50">
        <v>0.57181440419660001</v>
      </c>
      <c r="G25" s="50">
        <v>6.3806932833199992E-2</v>
      </c>
      <c r="H25" s="50">
        <v>0</v>
      </c>
      <c r="I25" s="59">
        <v>0</v>
      </c>
      <c r="J25" s="51">
        <v>0</v>
      </c>
      <c r="K25" s="51">
        <f t="shared" si="0"/>
        <v>0.64958876916300001</v>
      </c>
      <c r="L25" s="50">
        <v>7.5098516659999998E-4</v>
      </c>
    </row>
    <row r="26" spans="2:12" x14ac:dyDescent="0.2">
      <c r="B26" s="48">
        <v>22</v>
      </c>
      <c r="C26" s="52" t="s">
        <v>60</v>
      </c>
      <c r="D26" s="50">
        <v>4.3011886567997992</v>
      </c>
      <c r="E26" s="50">
        <v>2.4774476833299999E-2</v>
      </c>
      <c r="F26" s="50">
        <v>1.2262165797622997</v>
      </c>
      <c r="G26" s="50">
        <v>6.9328005332000009E-3</v>
      </c>
      <c r="H26" s="50">
        <v>0</v>
      </c>
      <c r="I26" s="59">
        <v>0.34439999999999998</v>
      </c>
      <c r="J26" s="51">
        <v>0</v>
      </c>
      <c r="K26" s="51">
        <f t="shared" si="0"/>
        <v>5.9035125139285984</v>
      </c>
      <c r="L26" s="50">
        <v>1.2232791599900001E-2</v>
      </c>
    </row>
    <row r="27" spans="2:12" x14ac:dyDescent="0.2">
      <c r="B27" s="48">
        <v>23</v>
      </c>
      <c r="C27" s="74" t="s">
        <v>61</v>
      </c>
      <c r="D27" s="50">
        <v>0</v>
      </c>
      <c r="E27" s="50">
        <v>0</v>
      </c>
      <c r="F27" s="50">
        <v>1.5755200000000002E-3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1.5755200000000002E-3</v>
      </c>
      <c r="L27" s="50">
        <v>3.6463138666000001E-3</v>
      </c>
    </row>
    <row r="28" spans="2:12" x14ac:dyDescent="0.2">
      <c r="B28" s="48">
        <v>24</v>
      </c>
      <c r="C28" s="49" t="s">
        <v>62</v>
      </c>
      <c r="D28" s="50">
        <v>5.6222979599800001E-2</v>
      </c>
      <c r="E28" s="50">
        <v>2.3780962333000001E-3</v>
      </c>
      <c r="F28" s="50">
        <v>2.0288628161302009</v>
      </c>
      <c r="G28" s="50">
        <v>5.1279320966500008E-2</v>
      </c>
      <c r="H28" s="50">
        <v>0</v>
      </c>
      <c r="I28" s="59">
        <v>0.1464</v>
      </c>
      <c r="J28" s="51">
        <v>0</v>
      </c>
      <c r="K28" s="51">
        <f t="shared" si="0"/>
        <v>2.285143212929801</v>
      </c>
      <c r="L28" s="50">
        <v>9.6447663329999992E-4</v>
      </c>
    </row>
    <row r="29" spans="2:12" x14ac:dyDescent="0.2">
      <c r="B29" s="48">
        <v>25</v>
      </c>
      <c r="C29" s="52" t="s">
        <v>63</v>
      </c>
      <c r="D29" s="50">
        <v>17.508443500026793</v>
      </c>
      <c r="E29" s="50">
        <v>9.6830237038935998</v>
      </c>
      <c r="F29" s="50">
        <v>146.41430483827867</v>
      </c>
      <c r="G29" s="50">
        <v>14.088914938672817</v>
      </c>
      <c r="H29" s="50">
        <v>0</v>
      </c>
      <c r="I29" s="59">
        <v>3.2030000000000003</v>
      </c>
      <c r="J29" s="51">
        <v>0</v>
      </c>
      <c r="K29" s="51">
        <f t="shared" si="0"/>
        <v>190.89768698087187</v>
      </c>
      <c r="L29" s="50">
        <v>2.1478373010897975</v>
      </c>
    </row>
    <row r="30" spans="2:12" x14ac:dyDescent="0.2">
      <c r="B30" s="48">
        <v>26</v>
      </c>
      <c r="C30" s="52" t="s">
        <v>64</v>
      </c>
      <c r="D30" s="50">
        <v>41.49698803032539</v>
      </c>
      <c r="E30" s="50">
        <v>3.341303450825698</v>
      </c>
      <c r="F30" s="50">
        <v>39.42135643489118</v>
      </c>
      <c r="G30" s="50">
        <v>4.7948969392814025</v>
      </c>
      <c r="H30" s="50">
        <v>0</v>
      </c>
      <c r="I30" s="59">
        <v>0.64690000000000003</v>
      </c>
      <c r="J30" s="51">
        <v>0</v>
      </c>
      <c r="K30" s="51">
        <f t="shared" si="0"/>
        <v>89.701444855323672</v>
      </c>
      <c r="L30" s="50">
        <v>0.56557294849480022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2.3854682804309011</v>
      </c>
      <c r="G31" s="50">
        <v>1.8695438733299999E-2</v>
      </c>
      <c r="H31" s="50">
        <v>0</v>
      </c>
      <c r="I31" s="59">
        <v>1.7010000000000001</v>
      </c>
      <c r="J31" s="51">
        <v>0</v>
      </c>
      <c r="K31" s="51">
        <f t="shared" si="0"/>
        <v>4.1053977451642014</v>
      </c>
      <c r="L31" s="50">
        <v>6.2832857266599998E-2</v>
      </c>
    </row>
    <row r="32" spans="2:12" x14ac:dyDescent="0.2">
      <c r="B32" s="48">
        <v>28</v>
      </c>
      <c r="C32" s="52" t="s">
        <v>65</v>
      </c>
      <c r="D32" s="50">
        <v>5.2703551599699999E-2</v>
      </c>
      <c r="E32" s="50">
        <v>1.6331886599999998E-2</v>
      </c>
      <c r="F32" s="50">
        <v>1.3193356741282001</v>
      </c>
      <c r="G32" s="50">
        <v>7.0821847499299997E-2</v>
      </c>
      <c r="H32" s="50">
        <v>0</v>
      </c>
      <c r="I32" s="59">
        <v>0</v>
      </c>
      <c r="J32" s="51">
        <v>0</v>
      </c>
      <c r="K32" s="51">
        <f t="shared" si="0"/>
        <v>1.4591929598272002</v>
      </c>
      <c r="L32" s="50">
        <v>3.86101970998E-2</v>
      </c>
    </row>
    <row r="33" spans="2:15" x14ac:dyDescent="0.2">
      <c r="B33" s="48">
        <v>29</v>
      </c>
      <c r="C33" s="52" t="s">
        <v>66</v>
      </c>
      <c r="D33" s="50">
        <v>3.8706490757651006</v>
      </c>
      <c r="E33" s="50">
        <v>3.4026168587958008</v>
      </c>
      <c r="F33" s="50">
        <v>36.971788938263678</v>
      </c>
      <c r="G33" s="50">
        <v>2.2436383602584016</v>
      </c>
      <c r="H33" s="50">
        <v>0</v>
      </c>
      <c r="I33" s="59">
        <v>0.32719999999999994</v>
      </c>
      <c r="J33" s="51">
        <v>0</v>
      </c>
      <c r="K33" s="51">
        <f t="shared" si="0"/>
        <v>46.815893233082981</v>
      </c>
      <c r="L33" s="50">
        <v>0.92304064032750044</v>
      </c>
    </row>
    <row r="34" spans="2:15" x14ac:dyDescent="0.2">
      <c r="B34" s="48">
        <v>30</v>
      </c>
      <c r="C34" s="52" t="s">
        <v>67</v>
      </c>
      <c r="D34" s="50">
        <v>6.1958914288612981</v>
      </c>
      <c r="E34" s="50">
        <v>5.4768498738277005</v>
      </c>
      <c r="F34" s="50">
        <v>61.266571814480407</v>
      </c>
      <c r="G34" s="50">
        <v>5.3861015494787061</v>
      </c>
      <c r="H34" s="50">
        <v>0</v>
      </c>
      <c r="I34" s="59">
        <v>1.4337999999999997</v>
      </c>
      <c r="J34" s="51">
        <v>0</v>
      </c>
      <c r="K34" s="51">
        <f t="shared" si="0"/>
        <v>79.75921466664812</v>
      </c>
      <c r="L34" s="50">
        <v>1.1634945279912992</v>
      </c>
    </row>
    <row r="35" spans="2:15" x14ac:dyDescent="0.2">
      <c r="B35" s="48">
        <v>31</v>
      </c>
      <c r="C35" s="49" t="s">
        <v>68</v>
      </c>
      <c r="D35" s="50">
        <v>1.0363366659999999E-4</v>
      </c>
      <c r="E35" s="50">
        <v>0.46422696323320001</v>
      </c>
      <c r="F35" s="50">
        <v>1.7652264669941997</v>
      </c>
      <c r="G35" s="50">
        <v>0.13563936266619997</v>
      </c>
      <c r="H35" s="50">
        <v>0</v>
      </c>
      <c r="I35" s="59">
        <v>0</v>
      </c>
      <c r="J35" s="51">
        <v>0</v>
      </c>
      <c r="K35" s="51">
        <f t="shared" si="0"/>
        <v>2.3651964265601997</v>
      </c>
      <c r="L35" s="50">
        <v>7.5469525033000015E-2</v>
      </c>
    </row>
    <row r="36" spans="2:15" x14ac:dyDescent="0.2">
      <c r="B36" s="48">
        <v>32</v>
      </c>
      <c r="C36" s="52" t="s">
        <v>69</v>
      </c>
      <c r="D36" s="50">
        <v>170.11168818285682</v>
      </c>
      <c r="E36" s="50">
        <v>28.6654955596928</v>
      </c>
      <c r="F36" s="50">
        <v>99.958798368541622</v>
      </c>
      <c r="G36" s="50">
        <v>11.850322313938204</v>
      </c>
      <c r="H36" s="50">
        <v>0</v>
      </c>
      <c r="I36" s="59">
        <v>3.0952000000000002</v>
      </c>
      <c r="J36" s="51">
        <v>0</v>
      </c>
      <c r="K36" s="51">
        <f t="shared" si="0"/>
        <v>313.6815044250294</v>
      </c>
      <c r="L36" s="50">
        <v>3.0898376431724954</v>
      </c>
    </row>
    <row r="37" spans="2:15" x14ac:dyDescent="0.2">
      <c r="B37" s="48">
        <v>33</v>
      </c>
      <c r="C37" s="52" t="s">
        <v>113</v>
      </c>
      <c r="D37" s="50">
        <v>40.070206775009474</v>
      </c>
      <c r="E37" s="50">
        <v>14.2748597161152</v>
      </c>
      <c r="F37" s="50">
        <v>131.41447648525306</v>
      </c>
      <c r="G37" s="50">
        <v>8.5025545330426144</v>
      </c>
      <c r="H37" s="50">
        <v>0</v>
      </c>
      <c r="I37" s="59">
        <v>0.90720000000000001</v>
      </c>
      <c r="J37" s="51">
        <v>0</v>
      </c>
      <c r="K37" s="51">
        <f t="shared" si="0"/>
        <v>195.16929750942035</v>
      </c>
      <c r="L37" s="50">
        <v>2.6438063803155969</v>
      </c>
    </row>
    <row r="38" spans="2:15" x14ac:dyDescent="0.2">
      <c r="B38" s="48">
        <v>34</v>
      </c>
      <c r="C38" s="52" t="s">
        <v>70</v>
      </c>
      <c r="D38" s="50">
        <v>0.18845674173310001</v>
      </c>
      <c r="E38" s="50">
        <v>0.1616284037995</v>
      </c>
      <c r="F38" s="50">
        <v>7.970510056783203</v>
      </c>
      <c r="G38" s="50">
        <v>0.91147114926519979</v>
      </c>
      <c r="H38" s="50">
        <v>0</v>
      </c>
      <c r="I38" s="59">
        <v>5.62E-2</v>
      </c>
      <c r="J38" s="51">
        <v>0</v>
      </c>
      <c r="K38" s="51">
        <f t="shared" si="0"/>
        <v>9.2882663515810027</v>
      </c>
      <c r="L38" s="50">
        <v>1.2083462732999999E-2</v>
      </c>
    </row>
    <row r="39" spans="2:15" x14ac:dyDescent="0.2">
      <c r="B39" s="48">
        <v>35</v>
      </c>
      <c r="C39" s="52" t="s">
        <v>71</v>
      </c>
      <c r="D39" s="50">
        <v>45.41434237538823</v>
      </c>
      <c r="E39" s="50">
        <v>20.502295840649097</v>
      </c>
      <c r="F39" s="50">
        <v>213.20622685368104</v>
      </c>
      <c r="G39" s="50">
        <v>19.131171653810913</v>
      </c>
      <c r="H39" s="50">
        <v>0</v>
      </c>
      <c r="I39" s="59">
        <v>1.9840000000000002</v>
      </c>
      <c r="J39" s="51">
        <v>0</v>
      </c>
      <c r="K39" s="51">
        <f t="shared" si="0"/>
        <v>300.23803672352926</v>
      </c>
      <c r="L39" s="50">
        <v>1.918017256874698</v>
      </c>
    </row>
    <row r="40" spans="2:15" x14ac:dyDescent="0.2">
      <c r="B40" s="48">
        <v>36</v>
      </c>
      <c r="C40" s="52" t="s">
        <v>72</v>
      </c>
      <c r="D40" s="50">
        <v>5.3758733962991982</v>
      </c>
      <c r="E40" s="50">
        <v>1.3230378901648998</v>
      </c>
      <c r="F40" s="50">
        <v>12.80044376579419</v>
      </c>
      <c r="G40" s="50">
        <v>1.0518024485643995</v>
      </c>
      <c r="H40" s="50">
        <v>0</v>
      </c>
      <c r="I40" s="59">
        <v>0</v>
      </c>
      <c r="J40" s="51">
        <v>0</v>
      </c>
      <c r="K40" s="51">
        <f t="shared" si="0"/>
        <v>20.551157500822686</v>
      </c>
      <c r="L40" s="50">
        <v>0.34630631979600002</v>
      </c>
    </row>
    <row r="41" spans="2:15" x14ac:dyDescent="0.2">
      <c r="B41" s="48">
        <v>37</v>
      </c>
      <c r="C41" s="52" t="s">
        <v>73</v>
      </c>
      <c r="D41" s="50">
        <v>19.376118847424401</v>
      </c>
      <c r="E41" s="50">
        <v>14.594960696356894</v>
      </c>
      <c r="F41" s="50">
        <v>148.32868532345563</v>
      </c>
      <c r="G41" s="50">
        <v>15.709744884932993</v>
      </c>
      <c r="H41" s="50">
        <v>0</v>
      </c>
      <c r="I41" s="59">
        <v>5.1858000000000004</v>
      </c>
      <c r="J41" s="51">
        <v>0</v>
      </c>
      <c r="K41" s="51">
        <f t="shared" si="0"/>
        <v>203.19530975216992</v>
      </c>
      <c r="L41" s="50">
        <v>3.1073791244468962</v>
      </c>
    </row>
    <row r="42" spans="2:15" s="56" customFormat="1" ht="15" x14ac:dyDescent="0.2">
      <c r="B42" s="47" t="s">
        <v>11</v>
      </c>
      <c r="C42" s="53"/>
      <c r="D42" s="54">
        <f>SUM(D5:D41)</f>
        <v>1057.1844785693595</v>
      </c>
      <c r="E42" s="54">
        <f t="shared" ref="E42:G42" si="1">SUM(E5:E41)</f>
        <v>454.89647958893812</v>
      </c>
      <c r="F42" s="54">
        <f t="shared" si="1"/>
        <v>2628.9489148348507</v>
      </c>
      <c r="G42" s="54">
        <f t="shared" si="1"/>
        <v>219.79298371929283</v>
      </c>
      <c r="H42" s="55">
        <f t="shared" ref="H42:L42" si="2">SUM(H5:H41)</f>
        <v>0</v>
      </c>
      <c r="I42" s="55">
        <f t="shared" si="2"/>
        <v>83.611013251045335</v>
      </c>
      <c r="J42" s="55">
        <f t="shared" si="2"/>
        <v>0</v>
      </c>
      <c r="K42" s="55">
        <f t="shared" si="2"/>
        <v>4444.4338699634864</v>
      </c>
      <c r="L42" s="55">
        <f t="shared" si="2"/>
        <v>39.234666638078075</v>
      </c>
      <c r="M42" s="60"/>
      <c r="O42" s="86"/>
    </row>
    <row r="43" spans="2:15" x14ac:dyDescent="0.2">
      <c r="B43" s="46" t="s">
        <v>89</v>
      </c>
      <c r="I43" s="57"/>
      <c r="K43" s="58"/>
      <c r="L43" s="76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2021-10-08T12:23:50Z</dcterms:modified>
</cp:coreProperties>
</file>